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760" activeTab="1"/>
  </bookViews>
  <sheets>
    <sheet name="1. Identif_ evaluac amenaza" sheetId="1" r:id="rId1"/>
    <sheet name="2. Análisis de vulnerabilidad" sheetId="3" r:id="rId2"/>
    <sheet name="3. Evaluación del riesgo" sheetId="4" r:id="rId3"/>
    <sheet name="Listas" sheetId="5" state="hidden" r:id="rId4"/>
  </sheets>
  <definedNames>
    <definedName name="_xlnm.Print_Area" localSheetId="0">'1. Identif_ evaluac amenaza'!$A$1:$T$70</definedName>
    <definedName name="_xlnm.Print_Area" localSheetId="2">'3. Evaluación del riesgo'!$A$1:$I$27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3" l="1"/>
  <c r="J13" i="3" s="1"/>
  <c r="I5" i="3"/>
  <c r="E8" i="4" s="1"/>
  <c r="I7" i="3"/>
  <c r="I8" i="3"/>
  <c r="I9" i="3"/>
  <c r="I10" i="3"/>
  <c r="I11" i="3"/>
  <c r="E11" i="4"/>
  <c r="C30" i="4"/>
  <c r="T63" i="1"/>
  <c r="T62" i="1"/>
  <c r="T61" i="1"/>
  <c r="T60" i="1"/>
  <c r="T59" i="1"/>
  <c r="T58" i="1"/>
  <c r="T57" i="1"/>
  <c r="T56" i="1"/>
  <c r="T55" i="1"/>
  <c r="T54" i="1"/>
  <c r="T53" i="1"/>
  <c r="T52" i="1"/>
  <c r="T51" i="1"/>
  <c r="T50" i="1"/>
  <c r="T49" i="1"/>
  <c r="T48" i="1"/>
  <c r="T47" i="1"/>
  <c r="T46" i="1"/>
  <c r="G5" i="4" l="1"/>
  <c r="I15" i="3"/>
  <c r="J7" i="3"/>
  <c r="E5" i="4"/>
  <c r="J5" i="3"/>
  <c r="I5" i="4" l="1"/>
  <c r="G8" i="4" s="1"/>
  <c r="I8" i="4" s="1"/>
  <c r="G11" i="4" s="1"/>
  <c r="I11" i="4" s="1"/>
  <c r="C14" i="4" s="1"/>
  <c r="D14" i="4" s="1"/>
  <c r="B14" i="4" l="1"/>
</calcChain>
</file>

<file path=xl/comments1.xml><?xml version="1.0" encoding="utf-8"?>
<comments xmlns="http://schemas.openxmlformats.org/spreadsheetml/2006/main">
  <authors>
    <author>Isabel Garcia Gonzalez</author>
  </authors>
  <commentList>
    <comment ref="C4" authorId="0">
      <text>
        <r>
          <rPr>
            <sz val="12"/>
            <color indexed="81"/>
            <rFont val="Arial Narrow"/>
            <family val="2"/>
          </rPr>
          <t xml:space="preserve">Insertar el mismo nombre registrado en la MGA-WEB. </t>
        </r>
      </text>
    </comment>
    <comment ref="C6" authorId="0">
      <text>
        <r>
          <rPr>
            <sz val="12"/>
            <color indexed="81"/>
            <rFont val="Arial Narrow"/>
            <family val="2"/>
          </rPr>
          <t xml:space="preserve">Nombre completo. </t>
        </r>
      </text>
    </comment>
    <comment ref="C7" authorId="0">
      <text>
        <r>
          <rPr>
            <sz val="12"/>
            <color indexed="81"/>
            <rFont val="Arial Narrow"/>
            <family val="2"/>
          </rPr>
          <t xml:space="preserve">Indicar correo institucional, si este está disponible. </t>
        </r>
        <r>
          <rPr>
            <sz val="9"/>
            <color indexed="81"/>
            <rFont val="Tahoma"/>
            <family val="2"/>
          </rPr>
          <t xml:space="preserve">
</t>
        </r>
      </text>
    </comment>
    <comment ref="B10" authorId="0">
      <text>
        <r>
          <rPr>
            <sz val="12"/>
            <color indexed="81"/>
            <rFont val="Tahoma"/>
            <family val="2"/>
          </rPr>
          <t xml:space="preserve">Diligencie los campos correspondientes a las amenazas identificadas. Los espacios sobrantes, deben dejarse en blanco. 
Si identifica amenazas que no se encuentran en el listado, por favor digítelas en la parte inferior de la tabla. </t>
        </r>
      </text>
    </comment>
    <comment ref="B30" authorId="0">
      <text>
        <r>
          <rPr>
            <sz val="12"/>
            <color indexed="81"/>
            <rFont val="Arial Narrow"/>
            <family val="2"/>
          </rPr>
          <t>Puede consultar el listado de fenómenos amenazantes en el link:http://repositorio.gestiondelriesgo.gov.co/bitstream/20.500.11762/20761/2/
Terminologia-GRD-2017.pdf</t>
        </r>
      </text>
    </comment>
    <comment ref="B42" authorId="0">
      <text>
        <r>
          <rPr>
            <sz val="12"/>
            <color indexed="81"/>
            <rFont val="Arial Narrow"/>
            <family val="2"/>
          </rPr>
          <t xml:space="preserve">Diligencie lo correspondiente a las amenazas identificadas. Los espacios sobrantes deben dejarse en blanco. </t>
        </r>
      </text>
    </comment>
  </commentList>
</comments>
</file>

<file path=xl/comments2.xml><?xml version="1.0" encoding="utf-8"?>
<comments xmlns="http://schemas.openxmlformats.org/spreadsheetml/2006/main">
  <authors>
    <author>Isabel Garcia Gonzalez</author>
  </authors>
  <commentList>
    <comment ref="B2" authorId="0">
      <text>
        <r>
          <rPr>
            <sz val="12"/>
            <color indexed="81"/>
            <rFont val="Arial Narrow"/>
            <family val="2"/>
          </rPr>
          <t xml:space="preserve">Seleccione Sí o No en cada una de las siguientes preguntas: </t>
        </r>
      </text>
    </comment>
    <comment ref="B14" authorId="0">
      <text>
        <r>
          <rPr>
            <sz val="11"/>
            <color indexed="81"/>
            <rFont val="Arial Narrow"/>
            <family val="2"/>
          </rPr>
          <t>Si el proyecto no se enmarca en el Artículo 42, seleccione N/A</t>
        </r>
      </text>
    </comment>
  </commentList>
</comments>
</file>

<file path=xl/comments3.xml><?xml version="1.0" encoding="utf-8"?>
<comments xmlns="http://schemas.openxmlformats.org/spreadsheetml/2006/main">
  <authors>
    <author>Johan</author>
  </authors>
  <commentList>
    <comment ref="B5" authorId="0">
      <text>
        <r>
          <rPr>
            <sz val="9"/>
            <color indexed="81"/>
            <rFont val="Tahoma"/>
            <family val="2"/>
          </rPr>
          <t>Susceptibilidad=fragilidad + resiliencia</t>
        </r>
      </text>
    </comment>
    <comment ref="B8" authorId="0">
      <text>
        <r>
          <rPr>
            <sz val="9"/>
            <color indexed="81"/>
            <rFont val="Tahoma"/>
            <family val="2"/>
          </rPr>
          <t>Vulnerabilidad = susceptibilidad + exposición</t>
        </r>
      </text>
    </comment>
    <comment ref="B28" authorId="0">
      <text>
        <r>
          <rPr>
            <b/>
            <sz val="9"/>
            <color indexed="81"/>
            <rFont val="Tahoma"/>
            <family val="2"/>
          </rPr>
          <t>Johan:</t>
        </r>
        <r>
          <rPr>
            <sz val="9"/>
            <color indexed="81"/>
            <rFont val="Tahoma"/>
            <family val="2"/>
          </rPr>
          <t xml:space="preserve">
Estos datos solo nos sirven para estandarizar las puntuaciones.</t>
        </r>
      </text>
    </comment>
  </commentList>
</comments>
</file>

<file path=xl/sharedStrings.xml><?xml version="1.0" encoding="utf-8"?>
<sst xmlns="http://schemas.openxmlformats.org/spreadsheetml/2006/main" count="147" uniqueCount="96">
  <si>
    <t>Matriz de análisis de riesgo</t>
  </si>
  <si>
    <t>Nombre del proyecto</t>
  </si>
  <si>
    <t>Código BPIN</t>
  </si>
  <si>
    <t>Responsable del diligenciamiento</t>
  </si>
  <si>
    <t>Cargo</t>
  </si>
  <si>
    <t>E-mail</t>
  </si>
  <si>
    <t>Teléfono de contacto</t>
  </si>
  <si>
    <t>Identificación de las amenazas</t>
  </si>
  <si>
    <t>¿Cuáles?</t>
  </si>
  <si>
    <t xml:space="preserve">Nombre del documento / Fuente de información
</t>
  </si>
  <si>
    <t>Otro. ¿Cuál?</t>
  </si>
  <si>
    <t>Indique si el evento podría llegar a presentarse en un futuro, de acuerdo a información técnica</t>
  </si>
  <si>
    <t>Sismos</t>
  </si>
  <si>
    <t>Tsunami</t>
  </si>
  <si>
    <t>Erupción volcánica</t>
  </si>
  <si>
    <t>Huracanes</t>
  </si>
  <si>
    <t>Vendavales</t>
  </si>
  <si>
    <t>Erosión costera</t>
  </si>
  <si>
    <t>Aumento del nivel del mar</t>
  </si>
  <si>
    <t>Olas de calor</t>
  </si>
  <si>
    <t>Movimientos en masa</t>
  </si>
  <si>
    <t>Avenidas torrenciales (avalanchas)</t>
  </si>
  <si>
    <t>Inundaciones</t>
  </si>
  <si>
    <t>Incendios forestales</t>
  </si>
  <si>
    <t>Incendios estructurales</t>
  </si>
  <si>
    <t>Derrames de hidrocarburos</t>
  </si>
  <si>
    <t>Contaminación</t>
  </si>
  <si>
    <t>Otro.¿Cuál?</t>
  </si>
  <si>
    <t xml:space="preserve">            Indique el nombre de la otra amenaza </t>
  </si>
  <si>
    <t>Evaluación de las amenazas</t>
  </si>
  <si>
    <t>Cuadro 2. Valoración de la amenaza con base en frecuencia e intensidad</t>
  </si>
  <si>
    <r>
      <t>Amenaza por tipo de evento</t>
    </r>
    <r>
      <rPr>
        <sz val="12"/>
        <color theme="1"/>
        <rFont val="Arial Narrow"/>
        <family val="2"/>
      </rPr>
      <t>   </t>
    </r>
  </si>
  <si>
    <t>Frecuencia* (a)
Siendo 0 ocurrencia en el largo plazo y 4 una ocurrencia en el muy corto plazo</t>
  </si>
  <si>
    <t>Intensidad** (b)
Siendo 0 afectación por amenaza leve y 4 alta</t>
  </si>
  <si>
    <t>Valoración Amenaza</t>
  </si>
  <si>
    <t xml:space="preserve"> (Alta-Media-Baja)</t>
  </si>
  <si>
    <t>Naturales</t>
  </si>
  <si>
    <t>Socio naturales</t>
  </si>
  <si>
    <t>Antrópicos</t>
  </si>
  <si>
    <t>Otras:</t>
  </si>
  <si>
    <t>Vulnerabilidad por exposición (localización)</t>
  </si>
  <si>
    <t>SI/NO</t>
  </si>
  <si>
    <t>Escala</t>
  </si>
  <si>
    <t>Nivel</t>
  </si>
  <si>
    <t>¿La localización escogida para el proyecto evita su exposición a amenazas?</t>
  </si>
  <si>
    <t>Si</t>
  </si>
  <si>
    <t xml:space="preserve">Vulnerabilidad por resistencia (fragilidad) </t>
  </si>
  <si>
    <t xml:space="preserve">¿El diseño del proyecto tiene en cuenta las características geográficas y físicas de la zona de ejecución del proyecto? </t>
  </si>
  <si>
    <t>¿La programación del cronograma de actividades del proyecto toma en cuenta las características geográficas, climáticas y físicas de la zona de ejecución del proyecto?</t>
  </si>
  <si>
    <t>¿La alternativa propuesta para el proyecto considera las características geográficas y físicas de la zona de ejecución del proyecto?</t>
  </si>
  <si>
    <t>¿Los diseños y la construcción de la infraestructura tienen en cuenta el potencial impacto de fenómenos naturales y/o climáticos extremos durante la vida útil del proyecto?</t>
  </si>
  <si>
    <t xml:space="preserve">¿En una perspectiva de ciclo de vida, los materiales de construcción consideran las características, climáticas, geográficas y físicas futuras de la zona de ejecución del proyecto? </t>
  </si>
  <si>
    <t>Vulnerabilidad por resiliencia</t>
  </si>
  <si>
    <t>Total susceptibilidad</t>
  </si>
  <si>
    <t>Fragilidad</t>
  </si>
  <si>
    <t>Resiliencia</t>
  </si>
  <si>
    <t>Total</t>
  </si>
  <si>
    <t>Exposición</t>
  </si>
  <si>
    <t>Susceptibilidad</t>
  </si>
  <si>
    <t>Total vulnerabilidad</t>
  </si>
  <si>
    <t>Amenaza</t>
  </si>
  <si>
    <t>Vulnerabilidad</t>
  </si>
  <si>
    <t>Índice de riesgo</t>
  </si>
  <si>
    <t>Nivel de riesgo</t>
  </si>
  <si>
    <t>Valoración de la escala</t>
  </si>
  <si>
    <t>Interpretación</t>
  </si>
  <si>
    <t xml:space="preserve">Medidas de reducción de vulnerabilidad </t>
  </si>
  <si>
    <t>Incorpore las medidas de reducción de vulnerabilidad</t>
  </si>
  <si>
    <t>mx</t>
  </si>
  <si>
    <t>mn</t>
  </si>
  <si>
    <t>rango</t>
  </si>
  <si>
    <t>Natural</t>
  </si>
  <si>
    <t>Cartografía de la zona</t>
  </si>
  <si>
    <t>Socio-natural</t>
  </si>
  <si>
    <t>No</t>
  </si>
  <si>
    <t>Diagnósticos</t>
  </si>
  <si>
    <t>Antrópico</t>
  </si>
  <si>
    <t>N/A</t>
  </si>
  <si>
    <t>POT</t>
  </si>
  <si>
    <t>POMCAS</t>
  </si>
  <si>
    <t>Estudios de zonificación de amenazas</t>
  </si>
  <si>
    <t>Información de pronósticos meteorológicos</t>
  </si>
  <si>
    <t>Otros</t>
  </si>
  <si>
    <t>Otra, ¿Cuál?</t>
  </si>
  <si>
    <t>¿El proyecto contempla el aseguramiento de la infraestructura ante desastres?</t>
  </si>
  <si>
    <t>¿El proyecto incluye plan de contingencia para hacer frente a los daños ocasionados por la ocurrencia de un desastre? (Aplica para proyectos que se enmarquen en el artículo 42 de la Ley 1523 de 2012)</t>
  </si>
  <si>
    <r>
      <t xml:space="preserve">¿Existen antecedentes de amenazas en la zona en la cual se pretende ejecutar el proyecto? </t>
    </r>
    <r>
      <rPr>
        <b/>
        <sz val="12"/>
        <rFont val="Arial Narrow"/>
        <family val="2"/>
      </rPr>
      <t>¿Existen antecedentes de ocurrencia de eventos físicos en la zona en la cual se pretende ejecutar el proyecto?</t>
    </r>
  </si>
  <si>
    <r>
      <t xml:space="preserve">Indique si el evento </t>
    </r>
    <r>
      <rPr>
        <b/>
        <sz val="12"/>
        <rFont val="Arial Narrow"/>
        <family val="2"/>
      </rPr>
      <t xml:space="preserve">asociado a la amenaza </t>
    </r>
    <r>
      <rPr>
        <b/>
        <sz val="12"/>
        <color theme="1"/>
        <rFont val="Arial Narrow"/>
        <family val="2"/>
      </rPr>
      <t xml:space="preserve">se ha presentado en la zona donde se ejecutará el proyecto. </t>
    </r>
  </si>
  <si>
    <r>
      <t>¿Existen estudios que pronostican la probable ocurrencia d</t>
    </r>
    <r>
      <rPr>
        <b/>
        <sz val="12"/>
        <rFont val="Arial Narrow"/>
        <family val="2"/>
      </rPr>
      <t>e amenazas e</t>
    </r>
    <r>
      <rPr>
        <b/>
        <sz val="12"/>
        <color theme="1"/>
        <rFont val="Arial Narrow"/>
        <family val="2"/>
      </rPr>
      <t>n la zona donde se pretende desarrollar el proyecto?</t>
    </r>
  </si>
  <si>
    <r>
      <t>¿Existe probabilidad que durante la vida útil del proyecto pueda presentarse algu</t>
    </r>
    <r>
      <rPr>
        <sz val="12"/>
        <rFont val="Arial Narrow"/>
        <family val="2"/>
      </rPr>
      <t>na de las amenazas</t>
    </r>
    <r>
      <rPr>
        <sz val="12"/>
        <color theme="1"/>
        <rFont val="Arial Narrow"/>
        <family val="2"/>
      </rPr>
      <t xml:space="preserve"> identificadas en las preguntas anteriores? </t>
    </r>
    <r>
      <rPr>
        <sz val="12"/>
        <rFont val="Arial Narrow"/>
        <family val="2"/>
      </rPr>
      <t>¿Existe probabilidad que durante la vida útil del proyecto pueda presentarse alguno de los eventos identificados en las preguntas anteriores?</t>
    </r>
  </si>
  <si>
    <r>
      <t>¿La información existente y disponible sobre ocurrencia d</t>
    </r>
    <r>
      <rPr>
        <sz val="12"/>
        <rFont val="Arial Narrow"/>
        <family val="2"/>
      </rPr>
      <t xml:space="preserve">e amenazas </t>
    </r>
    <r>
      <rPr>
        <sz val="12"/>
        <color theme="1"/>
        <rFont val="Arial Narrow"/>
        <family val="2"/>
      </rPr>
      <t>en la zona donde se pretende desarrollar el proyecto es suficiente para tomar decisiones relacionadas con la formulación del mismo?</t>
    </r>
    <r>
      <rPr>
        <sz val="12"/>
        <rFont val="Arial Narrow"/>
        <family val="2"/>
      </rPr>
      <t xml:space="preserve"> ¿La información existente y disponible sobre ocurrencia de eventos físicos peligrosos en la zona donde se pretende desarrollar el proyecto es suficiente para tomar decisiones relacionadas con la formulación del mismo?</t>
    </r>
  </si>
  <si>
    <t>Cuadro 5. Criterios de verificación para el análisis de vulnerabilidad</t>
  </si>
  <si>
    <t>Cuadro 9. Valoración del nivel de riesgo del proyecto</t>
  </si>
  <si>
    <t>NOMBRE PROFESIONAL RESPONSABLE</t>
  </si>
  <si>
    <t xml:space="preserve">FIRMA: </t>
  </si>
  <si>
    <t xml:space="preserve">SECRETARÍA RESPONSABLE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</si>
</sst>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2"/>
      <color theme="1"/>
      <name val="Arial Narrow"/>
      <family val="2"/>
    </font>
    <font>
      <sz val="12"/>
      <color theme="1"/>
      <name val="Arial Narrow"/>
      <family val="2"/>
    </font>
    <font>
      <sz val="12"/>
      <color theme="1"/>
      <name val="Calibri"/>
      <family val="2"/>
      <scheme val="minor"/>
    </font>
    <font>
      <b/>
      <sz val="14"/>
      <color theme="1"/>
      <name val="Arial Narrow"/>
      <family val="2"/>
    </font>
    <font>
      <sz val="10"/>
      <color theme="1"/>
      <name val="Arial Narrow"/>
      <family val="2"/>
    </font>
    <font>
      <sz val="10"/>
      <color theme="2" tint="-0.499984740745262"/>
      <name val="Arial Narrow"/>
      <family val="2"/>
    </font>
    <font>
      <sz val="12"/>
      <color theme="0" tint="-0.14999847407452621"/>
      <name val="Arial Narrow"/>
      <family val="2"/>
    </font>
    <font>
      <b/>
      <sz val="9"/>
      <color indexed="81"/>
      <name val="Tahoma"/>
      <family val="2"/>
    </font>
    <font>
      <sz val="9"/>
      <color indexed="81"/>
      <name val="Tahoma"/>
      <family val="2"/>
    </font>
    <font>
      <u/>
      <sz val="11"/>
      <color theme="10"/>
      <name val="Calibri"/>
      <family val="2"/>
      <scheme val="minor"/>
    </font>
    <font>
      <sz val="12"/>
      <color indexed="81"/>
      <name val="Tahoma"/>
      <family val="2"/>
    </font>
    <font>
      <sz val="12"/>
      <color indexed="81"/>
      <name val="Arial Narrow"/>
      <family val="2"/>
    </font>
    <font>
      <sz val="11"/>
      <color indexed="81"/>
      <name val="Arial Narrow"/>
      <family val="2"/>
    </font>
    <font>
      <sz val="12"/>
      <name val="Arial Narrow"/>
      <family val="2"/>
    </font>
    <font>
      <b/>
      <sz val="12"/>
      <name val="Arial Narrow"/>
      <family val="2"/>
    </font>
    <font>
      <b/>
      <sz val="12"/>
      <color rgb="FFFF0000"/>
      <name val="Calibri"/>
      <family val="2"/>
      <scheme val="minor"/>
    </font>
  </fonts>
  <fills count="9">
    <fill>
      <patternFill patternType="none"/>
    </fill>
    <fill>
      <patternFill patternType="gray125"/>
    </fill>
    <fill>
      <patternFill patternType="solid">
        <fgColor rgb="FFD5DCE4"/>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21">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31">
    <xf numFmtId="0" fontId="0" fillId="0" borderId="0" xfId="0"/>
    <xf numFmtId="0" fontId="2" fillId="2" borderId="11" xfId="0" applyFont="1" applyFill="1" applyBorder="1" applyAlignment="1">
      <alignment horizontal="center" vertical="center"/>
    </xf>
    <xf numFmtId="0" fontId="2" fillId="0" borderId="0" xfId="0" applyFont="1"/>
    <xf numFmtId="0" fontId="2" fillId="0" borderId="11" xfId="0" applyFont="1" applyBorder="1" applyAlignment="1">
      <alignment vertical="center"/>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xf numFmtId="0" fontId="2" fillId="0" borderId="0" xfId="0" applyFont="1" applyAlignment="1">
      <alignment horizontal="center"/>
    </xf>
    <xf numFmtId="0" fontId="2" fillId="0" borderId="0" xfId="0" applyFont="1" applyAlignment="1">
      <alignment wrapText="1"/>
    </xf>
    <xf numFmtId="0" fontId="2" fillId="0" borderId="11"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0" xfId="0" applyFont="1" applyAlignment="1">
      <alignment vertical="center"/>
    </xf>
    <xf numFmtId="0" fontId="3" fillId="0" borderId="0" xfId="0" applyFont="1"/>
    <xf numFmtId="0" fontId="2" fillId="0" borderId="0" xfId="0" applyFont="1" applyBorder="1"/>
    <xf numFmtId="0" fontId="3" fillId="0" borderId="0" xfId="0" applyFont="1" applyAlignment="1"/>
    <xf numFmtId="0" fontId="2" fillId="0" borderId="0" xfId="0" applyFont="1" applyFill="1"/>
    <xf numFmtId="0" fontId="2" fillId="5" borderId="11" xfId="0" applyFont="1" applyFill="1" applyBorder="1" applyAlignment="1">
      <alignment vertical="center" wrapText="1"/>
    </xf>
    <xf numFmtId="0" fontId="2" fillId="0" borderId="11" xfId="0" applyFont="1" applyFill="1" applyBorder="1" applyAlignment="1">
      <alignment vertical="center" wrapText="1"/>
    </xf>
    <xf numFmtId="0" fontId="5" fillId="0" borderId="0" xfId="0" applyFont="1" applyAlignment="1">
      <alignment wrapText="1"/>
    </xf>
    <xf numFmtId="0" fontId="6" fillId="0" borderId="11" xfId="0" applyFont="1" applyBorder="1" applyAlignment="1">
      <alignment vertical="center" wrapText="1"/>
    </xf>
    <xf numFmtId="0" fontId="5" fillId="5" borderId="11" xfId="0" applyFont="1" applyFill="1" applyBorder="1" applyAlignment="1">
      <alignment vertical="center" wrapText="1"/>
    </xf>
    <xf numFmtId="0" fontId="5" fillId="0" borderId="11" xfId="0" applyFont="1" applyFill="1" applyBorder="1" applyAlignment="1">
      <alignment vertical="center" wrapText="1"/>
    </xf>
    <xf numFmtId="0" fontId="2" fillId="2" borderId="11" xfId="0" applyFont="1" applyFill="1" applyBorder="1" applyAlignment="1">
      <alignment vertical="center"/>
    </xf>
    <xf numFmtId="0" fontId="2" fillId="6" borderId="11" xfId="0" applyFont="1" applyFill="1" applyBorder="1"/>
    <xf numFmtId="0" fontId="2" fillId="7" borderId="0" xfId="0" applyFont="1" applyFill="1" applyBorder="1"/>
    <xf numFmtId="0" fontId="1" fillId="7" borderId="0" xfId="0" applyFont="1" applyFill="1" applyBorder="1" applyAlignment="1">
      <alignment horizontal="justify" vertical="center" wrapText="1"/>
    </xf>
    <xf numFmtId="0" fontId="1" fillId="7" borderId="0" xfId="0" applyFont="1" applyFill="1" applyBorder="1" applyAlignment="1">
      <alignment horizontal="left" vertical="center" wrapText="1"/>
    </xf>
    <xf numFmtId="0" fontId="0" fillId="5" borderId="0" xfId="0" applyFill="1"/>
    <xf numFmtId="2" fontId="2" fillId="0" borderId="11" xfId="0" applyNumberFormat="1" applyFont="1" applyBorder="1" applyAlignment="1">
      <alignment horizontal="center" vertical="center" wrapText="1"/>
    </xf>
    <xf numFmtId="0" fontId="2" fillId="0" borderId="0" xfId="0" applyFont="1" applyBorder="1" applyAlignment="1">
      <alignment horizontal="center"/>
    </xf>
    <xf numFmtId="0" fontId="1" fillId="0" borderId="0" xfId="0" applyFont="1" applyBorder="1" applyAlignment="1">
      <alignment horizontal="center"/>
    </xf>
    <xf numFmtId="0" fontId="5" fillId="0" borderId="11" xfId="0" applyFont="1" applyBorder="1" applyAlignment="1">
      <alignment wrapText="1"/>
    </xf>
    <xf numFmtId="0" fontId="1" fillId="2" borderId="11" xfId="0" applyFont="1" applyFill="1" applyBorder="1" applyAlignment="1">
      <alignment horizontal="justify" vertical="center" wrapText="1"/>
    </xf>
    <xf numFmtId="0" fontId="1" fillId="4"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11" xfId="0" applyFont="1" applyBorder="1" applyAlignment="1">
      <alignment vertical="center" wrapText="1"/>
    </xf>
    <xf numFmtId="0" fontId="1" fillId="0" borderId="0" xfId="0" applyFont="1" applyAlignment="1">
      <alignment horizontal="center"/>
    </xf>
    <xf numFmtId="0" fontId="2" fillId="0" borderId="0" xfId="0" applyFont="1" applyAlignment="1">
      <alignment horizontal="center"/>
    </xf>
    <xf numFmtId="0" fontId="1" fillId="0" borderId="11" xfId="0" applyFont="1" applyFill="1" applyBorder="1" applyAlignment="1">
      <alignment horizontal="center" vertical="center" wrapText="1"/>
    </xf>
    <xf numFmtId="0" fontId="2" fillId="0" borderId="0" xfId="0" applyFont="1" applyAlignment="1">
      <alignment horizontal="center" vertical="center"/>
    </xf>
    <xf numFmtId="0" fontId="16" fillId="0" borderId="0" xfId="0" applyFont="1"/>
    <xf numFmtId="0" fontId="2" fillId="8" borderId="12"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0" borderId="11" xfId="0" applyFont="1" applyBorder="1" applyAlignment="1">
      <alignment horizontal="left" vertical="center" wrapText="1"/>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 fillId="2" borderId="1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center"/>
    </xf>
    <xf numFmtId="0" fontId="1" fillId="0" borderId="1"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1" fontId="2" fillId="0" borderId="5" xfId="0" applyNumberFormat="1" applyFont="1" applyBorder="1" applyAlignment="1">
      <alignment horizontal="center"/>
    </xf>
    <xf numFmtId="1" fontId="2" fillId="0" borderId="6" xfId="0" applyNumberFormat="1" applyFont="1" applyBorder="1" applyAlignment="1">
      <alignment horizontal="center"/>
    </xf>
    <xf numFmtId="1" fontId="2" fillId="0" borderId="7" xfId="0" applyNumberFormat="1" applyFont="1" applyBorder="1" applyAlignment="1">
      <alignment horizontal="center"/>
    </xf>
    <xf numFmtId="0" fontId="2" fillId="0" borderId="11" xfId="0" applyFont="1" applyBorder="1" applyAlignment="1">
      <alignment horizontal="center" vertical="center" textRotation="90"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5" xfId="1" applyBorder="1" applyAlignment="1">
      <alignment horizontal="center"/>
    </xf>
    <xf numFmtId="0" fontId="1" fillId="4" borderId="1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14" xfId="0" applyFont="1" applyFill="1" applyBorder="1" applyAlignment="1">
      <alignment horizontal="center" vertical="center"/>
    </xf>
    <xf numFmtId="0" fontId="1" fillId="2" borderId="11" xfId="0" applyFont="1" applyFill="1" applyBorder="1" applyAlignment="1">
      <alignmen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6" borderId="12" xfId="0" applyFont="1" applyFill="1" applyBorder="1" applyAlignment="1">
      <alignment horizontal="center"/>
    </xf>
    <xf numFmtId="0" fontId="2" fillId="6" borderId="14" xfId="0" applyFont="1" applyFill="1" applyBorder="1" applyAlignment="1">
      <alignment horizontal="center"/>
    </xf>
    <xf numFmtId="0" fontId="2" fillId="0" borderId="18" xfId="0" applyFont="1" applyBorder="1" applyAlignment="1">
      <alignment horizontal="right" vertical="center"/>
    </xf>
    <xf numFmtId="0" fontId="2" fillId="0" borderId="20" xfId="0" applyFont="1" applyBorder="1" applyAlignment="1">
      <alignment horizontal="right" vertical="center"/>
    </xf>
    <xf numFmtId="0" fontId="2" fillId="0" borderId="0" xfId="0" applyFont="1" applyAlignment="1">
      <alignment horizont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2" fillId="0" borderId="12"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11"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7" fillId="0" borderId="11" xfId="0" applyFont="1" applyBorder="1" applyAlignment="1">
      <alignment horizontal="center" vertical="center" wrapText="1"/>
    </xf>
  </cellXfs>
  <cellStyles count="2">
    <cellStyle name="Hipervínculo" xfId="1" builtinId="8"/>
    <cellStyle name="Normal" xfId="0" builtinId="0"/>
  </cellStyles>
  <dxfs count="3">
    <dxf>
      <fill>
        <patternFill>
          <bgColor rgb="FFFF0000"/>
        </patternFill>
      </fill>
    </dxf>
    <dxf>
      <fill>
        <patternFill>
          <bgColor rgb="FFFFFF0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70"/>
  <sheetViews>
    <sheetView view="pageBreakPreview" topLeftCell="A35" zoomScale="60" zoomScaleNormal="20" workbookViewId="0">
      <selection activeCell="V48" sqref="V48"/>
    </sheetView>
  </sheetViews>
  <sheetFormatPr baseColWidth="10" defaultColWidth="11.42578125" defaultRowHeight="15.75" x14ac:dyDescent="0.25"/>
  <cols>
    <col min="1" max="1" width="3" style="12" customWidth="1"/>
    <col min="2" max="2" width="34.28515625" style="12" customWidth="1"/>
    <col min="3" max="3" width="18.5703125" style="12" customWidth="1"/>
    <col min="4" max="4" width="12.140625" style="12" customWidth="1"/>
    <col min="5" max="5" width="11.7109375" style="12" customWidth="1"/>
    <col min="6" max="6" width="13.42578125" style="12" customWidth="1"/>
    <col min="7" max="7" width="8.42578125" style="12" customWidth="1"/>
    <col min="8" max="8" width="9.85546875" style="14" customWidth="1"/>
    <col min="9" max="9" width="25.5703125" style="14" customWidth="1"/>
    <col min="10" max="10" width="11.28515625" style="12" customWidth="1"/>
    <col min="11" max="13" width="10.42578125" style="12" customWidth="1"/>
    <col min="14" max="14" width="11.28515625" style="12" customWidth="1"/>
    <col min="15" max="15" width="11" style="12" customWidth="1"/>
    <col min="16" max="16" width="16.28515625" style="12" customWidth="1"/>
    <col min="17" max="18" width="12.28515625" style="12" customWidth="1"/>
    <col min="19" max="19" width="11.42578125" style="12"/>
    <col min="20" max="20" width="12.42578125" style="12" customWidth="1"/>
    <col min="21" max="22" width="11.42578125" style="12"/>
    <col min="23" max="23" width="14.85546875" style="12" customWidth="1"/>
    <col min="24" max="24" width="13.7109375" style="12" customWidth="1"/>
    <col min="25" max="16384" width="11.42578125" style="12"/>
  </cols>
  <sheetData>
    <row r="1" spans="2:21" s="2" customFormat="1" ht="16.5" thickBot="1" x14ac:dyDescent="0.3">
      <c r="H1" s="6"/>
      <c r="I1" s="6"/>
    </row>
    <row r="2" spans="2:21" s="2" customFormat="1" ht="32.25" customHeight="1" thickBot="1" x14ac:dyDescent="0.3">
      <c r="B2" s="63" t="s">
        <v>0</v>
      </c>
      <c r="C2" s="64"/>
      <c r="D2" s="64"/>
      <c r="E2" s="64"/>
      <c r="F2" s="64"/>
      <c r="G2" s="64"/>
      <c r="H2" s="64"/>
      <c r="I2" s="64"/>
      <c r="J2" s="64"/>
      <c r="K2" s="64"/>
      <c r="L2" s="64"/>
      <c r="M2" s="64"/>
      <c r="N2" s="64"/>
      <c r="O2" s="64"/>
      <c r="P2" s="64"/>
      <c r="Q2" s="64"/>
      <c r="R2" s="64"/>
      <c r="S2" s="64"/>
      <c r="T2" s="65"/>
    </row>
    <row r="3" spans="2:21" s="2" customFormat="1" ht="16.5" thickBot="1" x14ac:dyDescent="0.3">
      <c r="H3" s="6"/>
      <c r="I3" s="6"/>
    </row>
    <row r="4" spans="2:21" s="2" customFormat="1" ht="16.5" thickBot="1" x14ac:dyDescent="0.3">
      <c r="B4" s="36" t="s">
        <v>1</v>
      </c>
      <c r="C4" s="74"/>
      <c r="D4" s="75"/>
      <c r="E4" s="75"/>
      <c r="F4" s="75"/>
      <c r="G4" s="75"/>
      <c r="H4" s="75"/>
      <c r="I4" s="75"/>
      <c r="J4" s="75"/>
      <c r="K4" s="75"/>
      <c r="L4" s="75"/>
      <c r="M4" s="75"/>
      <c r="N4" s="76"/>
      <c r="O4" s="72" t="s">
        <v>2</v>
      </c>
      <c r="P4" s="73"/>
      <c r="Q4" s="77"/>
      <c r="R4" s="78"/>
      <c r="S4" s="78"/>
      <c r="T4" s="79"/>
    </row>
    <row r="5" spans="2:21" s="2" customFormat="1" ht="16.5" thickBot="1" x14ac:dyDescent="0.3">
      <c r="B5" s="36"/>
      <c r="C5" s="29"/>
      <c r="D5" s="29"/>
      <c r="E5" s="29"/>
      <c r="F5" s="29"/>
      <c r="G5" s="29"/>
      <c r="H5" s="29"/>
      <c r="I5" s="29"/>
      <c r="J5" s="29"/>
      <c r="K5" s="29"/>
      <c r="L5" s="29"/>
      <c r="M5" s="29"/>
      <c r="N5" s="29"/>
      <c r="O5" s="36"/>
      <c r="P5" s="30"/>
      <c r="Q5" s="29"/>
      <c r="R5" s="29"/>
      <c r="S5" s="29"/>
      <c r="T5" s="29"/>
    </row>
    <row r="6" spans="2:21" s="2" customFormat="1" ht="16.5" thickBot="1" x14ac:dyDescent="0.3">
      <c r="B6" s="36" t="s">
        <v>3</v>
      </c>
      <c r="C6" s="74"/>
      <c r="D6" s="75"/>
      <c r="E6" s="75"/>
      <c r="F6" s="75"/>
      <c r="G6" s="75"/>
      <c r="H6" s="75"/>
      <c r="I6" s="75"/>
      <c r="J6" s="75"/>
      <c r="K6" s="75"/>
      <c r="L6" s="75"/>
      <c r="M6" s="75"/>
      <c r="N6" s="76"/>
      <c r="O6" s="72" t="s">
        <v>4</v>
      </c>
      <c r="P6" s="73"/>
      <c r="Q6" s="74"/>
      <c r="R6" s="75"/>
      <c r="S6" s="75"/>
      <c r="T6" s="76"/>
    </row>
    <row r="7" spans="2:21" s="2" customFormat="1" ht="16.5" thickBot="1" x14ac:dyDescent="0.3">
      <c r="B7" s="36" t="s">
        <v>5</v>
      </c>
      <c r="C7" s="86"/>
      <c r="D7" s="75"/>
      <c r="E7" s="75"/>
      <c r="F7" s="75"/>
      <c r="G7" s="75"/>
      <c r="H7" s="75"/>
      <c r="I7" s="75"/>
      <c r="J7" s="75"/>
      <c r="K7" s="75"/>
      <c r="L7" s="75"/>
      <c r="M7" s="75"/>
      <c r="N7" s="76"/>
      <c r="O7" s="72" t="s">
        <v>6</v>
      </c>
      <c r="P7" s="73"/>
      <c r="Q7" s="74"/>
      <c r="R7" s="75"/>
      <c r="S7" s="75"/>
      <c r="T7" s="76"/>
    </row>
    <row r="8" spans="2:21" s="2" customFormat="1" x14ac:dyDescent="0.25">
      <c r="H8" s="6"/>
      <c r="I8" s="6"/>
    </row>
    <row r="9" spans="2:21" s="2" customFormat="1" ht="16.5" thickBot="1" x14ac:dyDescent="0.3">
      <c r="H9" s="6"/>
      <c r="I9" s="6"/>
    </row>
    <row r="10" spans="2:21" s="2" customFormat="1" ht="16.5" customHeight="1" x14ac:dyDescent="0.25">
      <c r="B10" s="91" t="s">
        <v>7</v>
      </c>
      <c r="C10" s="92"/>
      <c r="D10" s="92"/>
      <c r="E10" s="92"/>
      <c r="F10" s="92"/>
      <c r="G10" s="92"/>
      <c r="H10" s="92"/>
      <c r="I10" s="92"/>
      <c r="J10" s="92"/>
      <c r="K10" s="92"/>
      <c r="L10" s="92"/>
      <c r="M10" s="92"/>
      <c r="N10" s="92"/>
      <c r="O10" s="92"/>
      <c r="P10" s="92"/>
      <c r="Q10" s="92"/>
      <c r="R10" s="92"/>
      <c r="S10" s="92"/>
      <c r="T10" s="92"/>
      <c r="U10" s="93"/>
    </row>
    <row r="11" spans="2:21" s="2" customFormat="1" ht="16.5" customHeight="1" thickBot="1" x14ac:dyDescent="0.3">
      <c r="B11" s="94"/>
      <c r="C11" s="95"/>
      <c r="D11" s="95"/>
      <c r="E11" s="95"/>
      <c r="F11" s="95"/>
      <c r="G11" s="95"/>
      <c r="H11" s="95"/>
      <c r="I11" s="95"/>
      <c r="J11" s="95"/>
      <c r="K11" s="95"/>
      <c r="L11" s="95"/>
      <c r="M11" s="95"/>
      <c r="N11" s="95"/>
      <c r="O11" s="95"/>
      <c r="P11" s="95"/>
      <c r="Q11" s="95"/>
      <c r="R11" s="95"/>
      <c r="S11" s="95"/>
      <c r="T11" s="95"/>
      <c r="U11" s="96"/>
    </row>
    <row r="12" spans="2:21" s="2" customFormat="1" ht="38.25" customHeight="1" x14ac:dyDescent="0.25">
      <c r="B12" s="69" t="s">
        <v>86</v>
      </c>
      <c r="C12" s="70"/>
      <c r="D12" s="70"/>
      <c r="E12" s="70"/>
      <c r="F12" s="70"/>
      <c r="G12" s="70"/>
      <c r="H12" s="70"/>
      <c r="I12" s="70"/>
      <c r="J12" s="70"/>
      <c r="K12" s="70"/>
      <c r="L12" s="70"/>
      <c r="M12" s="70"/>
      <c r="N12" s="71"/>
      <c r="O12" s="89" t="s">
        <v>45</v>
      </c>
      <c r="P12" s="90"/>
      <c r="Q12" s="90"/>
      <c r="R12" s="90"/>
      <c r="S12" s="90"/>
      <c r="T12" s="90"/>
      <c r="U12" s="90"/>
    </row>
    <row r="13" spans="2:21" s="39" customFormat="1" ht="99" customHeight="1" x14ac:dyDescent="0.25">
      <c r="B13" s="51" t="s">
        <v>8</v>
      </c>
      <c r="C13" s="51"/>
      <c r="D13" s="51" t="s">
        <v>87</v>
      </c>
      <c r="E13" s="51"/>
      <c r="F13" s="51"/>
      <c r="G13" s="51"/>
      <c r="H13" s="51" t="s">
        <v>9</v>
      </c>
      <c r="I13" s="51"/>
      <c r="J13" s="51"/>
      <c r="K13" s="33" t="s">
        <v>10</v>
      </c>
      <c r="L13" s="51" t="s">
        <v>88</v>
      </c>
      <c r="M13" s="51"/>
      <c r="N13" s="51"/>
      <c r="O13" s="51"/>
      <c r="P13" s="51" t="s">
        <v>9</v>
      </c>
      <c r="Q13" s="51"/>
      <c r="R13" s="51"/>
      <c r="S13" s="33" t="s">
        <v>10</v>
      </c>
      <c r="T13" s="87" t="s">
        <v>11</v>
      </c>
      <c r="U13" s="88"/>
    </row>
    <row r="14" spans="2:21" s="8" customFormat="1" ht="15" customHeight="1" x14ac:dyDescent="0.25">
      <c r="B14" s="35" t="s">
        <v>12</v>
      </c>
      <c r="C14" s="16"/>
      <c r="D14" s="44"/>
      <c r="E14" s="45"/>
      <c r="F14" s="45"/>
      <c r="G14" s="46"/>
      <c r="H14" s="47"/>
      <c r="I14" s="47"/>
      <c r="J14" s="47"/>
      <c r="K14" s="17"/>
      <c r="L14" s="44"/>
      <c r="M14" s="45"/>
      <c r="N14" s="45"/>
      <c r="O14" s="46"/>
      <c r="P14" s="47"/>
      <c r="Q14" s="47"/>
      <c r="R14" s="47"/>
      <c r="S14" s="17"/>
      <c r="T14" s="53"/>
      <c r="U14" s="55"/>
    </row>
    <row r="15" spans="2:21" s="8" customFormat="1" ht="15" customHeight="1" x14ac:dyDescent="0.25">
      <c r="B15" s="35" t="s">
        <v>13</v>
      </c>
      <c r="C15" s="16"/>
      <c r="D15" s="44"/>
      <c r="E15" s="45"/>
      <c r="F15" s="45"/>
      <c r="G15" s="46"/>
      <c r="H15" s="47"/>
      <c r="I15" s="47"/>
      <c r="J15" s="47"/>
      <c r="K15" s="17"/>
      <c r="L15" s="44"/>
      <c r="M15" s="45"/>
      <c r="N15" s="45"/>
      <c r="O15" s="46"/>
      <c r="P15" s="47"/>
      <c r="Q15" s="47"/>
      <c r="R15" s="47"/>
      <c r="S15" s="17"/>
      <c r="T15" s="53"/>
      <c r="U15" s="55"/>
    </row>
    <row r="16" spans="2:21" s="8" customFormat="1" ht="15" customHeight="1" x14ac:dyDescent="0.25">
      <c r="B16" s="35" t="s">
        <v>14</v>
      </c>
      <c r="C16" s="16"/>
      <c r="D16" s="44"/>
      <c r="E16" s="45"/>
      <c r="F16" s="45"/>
      <c r="G16" s="46"/>
      <c r="H16" s="47"/>
      <c r="I16" s="47"/>
      <c r="J16" s="47"/>
      <c r="K16" s="17"/>
      <c r="L16" s="44"/>
      <c r="M16" s="45"/>
      <c r="N16" s="45"/>
      <c r="O16" s="46"/>
      <c r="P16" s="47"/>
      <c r="Q16" s="47"/>
      <c r="R16" s="47"/>
      <c r="S16" s="17"/>
      <c r="T16" s="53"/>
      <c r="U16" s="55"/>
    </row>
    <row r="17" spans="2:21" s="8" customFormat="1" ht="15" customHeight="1" x14ac:dyDescent="0.25">
      <c r="B17" s="35" t="s">
        <v>15</v>
      </c>
      <c r="C17" s="16"/>
      <c r="D17" s="44"/>
      <c r="E17" s="45"/>
      <c r="F17" s="45"/>
      <c r="G17" s="46"/>
      <c r="H17" s="47"/>
      <c r="I17" s="47"/>
      <c r="J17" s="47"/>
      <c r="K17" s="17"/>
      <c r="L17" s="44"/>
      <c r="M17" s="45"/>
      <c r="N17" s="45"/>
      <c r="O17" s="46"/>
      <c r="P17" s="47"/>
      <c r="Q17" s="47"/>
      <c r="R17" s="47"/>
      <c r="S17" s="17"/>
      <c r="T17" s="53"/>
      <c r="U17" s="55"/>
    </row>
    <row r="18" spans="2:21" s="8" customFormat="1" ht="15" customHeight="1" x14ac:dyDescent="0.25">
      <c r="B18" s="35" t="s">
        <v>16</v>
      </c>
      <c r="C18" s="16"/>
      <c r="D18" s="44"/>
      <c r="E18" s="45"/>
      <c r="F18" s="45"/>
      <c r="G18" s="46"/>
      <c r="H18" s="47"/>
      <c r="I18" s="47"/>
      <c r="J18" s="47"/>
      <c r="K18" s="17"/>
      <c r="L18" s="44"/>
      <c r="M18" s="45"/>
      <c r="N18" s="45"/>
      <c r="O18" s="46"/>
      <c r="P18" s="47"/>
      <c r="Q18" s="47"/>
      <c r="R18" s="47"/>
      <c r="S18" s="17"/>
      <c r="T18" s="53"/>
      <c r="U18" s="55"/>
    </row>
    <row r="19" spans="2:21" s="8" customFormat="1" ht="15" customHeight="1" x14ac:dyDescent="0.25">
      <c r="B19" s="35" t="s">
        <v>17</v>
      </c>
      <c r="C19" s="16"/>
      <c r="D19" s="44"/>
      <c r="E19" s="45"/>
      <c r="F19" s="45"/>
      <c r="G19" s="46"/>
      <c r="H19" s="47"/>
      <c r="I19" s="47"/>
      <c r="J19" s="47"/>
      <c r="K19" s="17"/>
      <c r="L19" s="44"/>
      <c r="M19" s="45"/>
      <c r="N19" s="45"/>
      <c r="O19" s="46"/>
      <c r="P19" s="47"/>
      <c r="Q19" s="47"/>
      <c r="R19" s="47"/>
      <c r="S19" s="17"/>
      <c r="T19" s="53"/>
      <c r="U19" s="55"/>
    </row>
    <row r="20" spans="2:21" s="8" customFormat="1" ht="15" customHeight="1" x14ac:dyDescent="0.25">
      <c r="B20" s="35" t="s">
        <v>18</v>
      </c>
      <c r="C20" s="16"/>
      <c r="D20" s="44"/>
      <c r="E20" s="45"/>
      <c r="F20" s="45"/>
      <c r="G20" s="46"/>
      <c r="H20" s="47"/>
      <c r="I20" s="47"/>
      <c r="J20" s="47"/>
      <c r="K20" s="17"/>
      <c r="L20" s="44"/>
      <c r="M20" s="45"/>
      <c r="N20" s="45"/>
      <c r="O20" s="46"/>
      <c r="P20" s="47"/>
      <c r="Q20" s="47"/>
      <c r="R20" s="47"/>
      <c r="S20" s="17"/>
      <c r="T20" s="53"/>
      <c r="U20" s="55"/>
    </row>
    <row r="21" spans="2:21" s="8" customFormat="1" ht="15" customHeight="1" x14ac:dyDescent="0.25">
      <c r="B21" s="35" t="s">
        <v>19</v>
      </c>
      <c r="C21" s="16"/>
      <c r="D21" s="44"/>
      <c r="E21" s="45"/>
      <c r="F21" s="45"/>
      <c r="G21" s="46"/>
      <c r="H21" s="47"/>
      <c r="I21" s="47"/>
      <c r="J21" s="47"/>
      <c r="K21" s="17"/>
      <c r="L21" s="44"/>
      <c r="M21" s="45"/>
      <c r="N21" s="45"/>
      <c r="O21" s="46"/>
      <c r="P21" s="47"/>
      <c r="Q21" s="47"/>
      <c r="R21" s="47"/>
      <c r="S21" s="17"/>
      <c r="T21" s="53"/>
      <c r="U21" s="55"/>
    </row>
    <row r="22" spans="2:21" s="8" customFormat="1" ht="15" customHeight="1" x14ac:dyDescent="0.25">
      <c r="B22" s="35" t="s">
        <v>20</v>
      </c>
      <c r="C22" s="16"/>
      <c r="D22" s="44"/>
      <c r="E22" s="45"/>
      <c r="F22" s="45"/>
      <c r="G22" s="46"/>
      <c r="H22" s="47"/>
      <c r="I22" s="47"/>
      <c r="J22" s="47"/>
      <c r="K22" s="17"/>
      <c r="L22" s="44"/>
      <c r="M22" s="45"/>
      <c r="N22" s="45"/>
      <c r="O22" s="46"/>
      <c r="P22" s="47"/>
      <c r="Q22" s="47"/>
      <c r="R22" s="47"/>
      <c r="S22" s="17"/>
      <c r="T22" s="53"/>
      <c r="U22" s="55"/>
    </row>
    <row r="23" spans="2:21" s="8" customFormat="1" ht="15" customHeight="1" x14ac:dyDescent="0.25">
      <c r="B23" s="35" t="s">
        <v>21</v>
      </c>
      <c r="C23" s="16"/>
      <c r="D23" s="44"/>
      <c r="E23" s="45"/>
      <c r="F23" s="45"/>
      <c r="G23" s="46"/>
      <c r="H23" s="47"/>
      <c r="I23" s="47"/>
      <c r="J23" s="47"/>
      <c r="K23" s="17"/>
      <c r="L23" s="44"/>
      <c r="M23" s="45"/>
      <c r="N23" s="45"/>
      <c r="O23" s="46"/>
      <c r="P23" s="47"/>
      <c r="Q23" s="47"/>
      <c r="R23" s="47"/>
      <c r="S23" s="17"/>
      <c r="T23" s="53"/>
      <c r="U23" s="55"/>
    </row>
    <row r="24" spans="2:21" s="8" customFormat="1" ht="15" customHeight="1" x14ac:dyDescent="0.25">
      <c r="B24" s="35" t="s">
        <v>22</v>
      </c>
      <c r="C24" s="16"/>
      <c r="D24" s="44"/>
      <c r="E24" s="45"/>
      <c r="F24" s="45"/>
      <c r="G24" s="46"/>
      <c r="H24" s="47"/>
      <c r="I24" s="47"/>
      <c r="J24" s="47"/>
      <c r="K24" s="17"/>
      <c r="L24" s="44"/>
      <c r="M24" s="45"/>
      <c r="N24" s="45"/>
      <c r="O24" s="46"/>
      <c r="P24" s="47"/>
      <c r="Q24" s="47"/>
      <c r="R24" s="47"/>
      <c r="S24" s="17"/>
      <c r="T24" s="53"/>
      <c r="U24" s="55"/>
    </row>
    <row r="25" spans="2:21" s="8" customFormat="1" ht="15" customHeight="1" x14ac:dyDescent="0.25">
      <c r="B25" s="35" t="s">
        <v>23</v>
      </c>
      <c r="C25" s="16"/>
      <c r="D25" s="44"/>
      <c r="E25" s="45"/>
      <c r="F25" s="45"/>
      <c r="G25" s="46"/>
      <c r="H25" s="47"/>
      <c r="I25" s="47"/>
      <c r="J25" s="47"/>
      <c r="K25" s="17"/>
      <c r="L25" s="44"/>
      <c r="M25" s="45"/>
      <c r="N25" s="45"/>
      <c r="O25" s="46"/>
      <c r="P25" s="47"/>
      <c r="Q25" s="47"/>
      <c r="R25" s="47"/>
      <c r="S25" s="17"/>
      <c r="T25" s="53"/>
      <c r="U25" s="55"/>
    </row>
    <row r="26" spans="2:21" s="8" customFormat="1" ht="15" customHeight="1" x14ac:dyDescent="0.25">
      <c r="B26" s="35" t="s">
        <v>24</v>
      </c>
      <c r="C26" s="16"/>
      <c r="D26" s="44"/>
      <c r="E26" s="45"/>
      <c r="F26" s="45"/>
      <c r="G26" s="46"/>
      <c r="H26" s="47"/>
      <c r="I26" s="47"/>
      <c r="J26" s="47"/>
      <c r="K26" s="17"/>
      <c r="L26" s="44"/>
      <c r="M26" s="45"/>
      <c r="N26" s="45"/>
      <c r="O26" s="46"/>
      <c r="P26" s="47"/>
      <c r="Q26" s="47"/>
      <c r="R26" s="47"/>
      <c r="S26" s="17"/>
      <c r="T26" s="53"/>
      <c r="U26" s="55"/>
    </row>
    <row r="27" spans="2:21" s="8" customFormat="1" ht="15" customHeight="1" x14ac:dyDescent="0.25">
      <c r="B27" s="35" t="s">
        <v>25</v>
      </c>
      <c r="C27" s="16"/>
      <c r="D27" s="44"/>
      <c r="E27" s="45"/>
      <c r="F27" s="45"/>
      <c r="G27" s="46"/>
      <c r="H27" s="47"/>
      <c r="I27" s="47"/>
      <c r="J27" s="47"/>
      <c r="K27" s="17"/>
      <c r="L27" s="44"/>
      <c r="M27" s="45"/>
      <c r="N27" s="45"/>
      <c r="O27" s="46"/>
      <c r="P27" s="47"/>
      <c r="Q27" s="47"/>
      <c r="R27" s="47"/>
      <c r="S27" s="17"/>
      <c r="T27" s="53"/>
      <c r="U27" s="55"/>
    </row>
    <row r="28" spans="2:21" s="8" customFormat="1" ht="15" customHeight="1" x14ac:dyDescent="0.25">
      <c r="B28" s="35" t="s">
        <v>26</v>
      </c>
      <c r="C28" s="16"/>
      <c r="D28" s="44"/>
      <c r="E28" s="45"/>
      <c r="F28" s="45"/>
      <c r="G28" s="46"/>
      <c r="H28" s="47"/>
      <c r="I28" s="47"/>
      <c r="J28" s="47"/>
      <c r="K28" s="17"/>
      <c r="L28" s="44"/>
      <c r="M28" s="45"/>
      <c r="N28" s="45"/>
      <c r="O28" s="46"/>
      <c r="P28" s="47"/>
      <c r="Q28" s="47"/>
      <c r="R28" s="47"/>
      <c r="S28" s="17"/>
      <c r="T28" s="53"/>
      <c r="U28" s="55"/>
    </row>
    <row r="29" spans="2:21" s="8" customFormat="1" ht="15" customHeight="1" x14ac:dyDescent="0.25">
      <c r="B29" s="35" t="s">
        <v>27</v>
      </c>
      <c r="C29" s="16"/>
      <c r="D29" s="44"/>
      <c r="E29" s="45"/>
      <c r="F29" s="45"/>
      <c r="G29" s="46"/>
      <c r="H29" s="47"/>
      <c r="I29" s="47"/>
      <c r="J29" s="47"/>
      <c r="K29" s="17"/>
      <c r="L29" s="44"/>
      <c r="M29" s="45"/>
      <c r="N29" s="45"/>
      <c r="O29" s="46"/>
      <c r="P29" s="47"/>
      <c r="Q29" s="47"/>
      <c r="R29" s="47"/>
      <c r="S29" s="17"/>
      <c r="T29" s="53"/>
      <c r="U29" s="55"/>
    </row>
    <row r="30" spans="2:21" s="18" customFormat="1" ht="12" customHeight="1" x14ac:dyDescent="0.2">
      <c r="B30" s="19" t="s">
        <v>28</v>
      </c>
      <c r="C30" s="20"/>
      <c r="D30" s="44"/>
      <c r="E30" s="45"/>
      <c r="F30" s="45"/>
      <c r="G30" s="46"/>
      <c r="H30" s="50"/>
      <c r="I30" s="50"/>
      <c r="J30" s="50"/>
      <c r="K30" s="21"/>
      <c r="L30" s="44"/>
      <c r="M30" s="45"/>
      <c r="N30" s="45"/>
      <c r="O30" s="46"/>
      <c r="P30" s="50"/>
      <c r="Q30" s="50"/>
      <c r="R30" s="50"/>
      <c r="S30" s="21"/>
      <c r="T30" s="48"/>
      <c r="U30" s="49"/>
    </row>
    <row r="31" spans="2:21" s="18" customFormat="1" ht="12" customHeight="1" x14ac:dyDescent="0.2">
      <c r="B31" s="19" t="s">
        <v>28</v>
      </c>
      <c r="C31" s="20"/>
      <c r="D31" s="44"/>
      <c r="E31" s="45"/>
      <c r="F31" s="45"/>
      <c r="G31" s="46"/>
      <c r="H31" s="50"/>
      <c r="I31" s="50"/>
      <c r="J31" s="50"/>
      <c r="K31" s="21"/>
      <c r="L31" s="44"/>
      <c r="M31" s="45"/>
      <c r="N31" s="45"/>
      <c r="O31" s="46"/>
      <c r="P31" s="50"/>
      <c r="Q31" s="50"/>
      <c r="R31" s="50"/>
      <c r="S31" s="21"/>
      <c r="T31" s="48"/>
      <c r="U31" s="49"/>
    </row>
    <row r="32" spans="2:21" s="18" customFormat="1" ht="12" customHeight="1" x14ac:dyDescent="0.2">
      <c r="B32" s="19" t="s">
        <v>28</v>
      </c>
      <c r="C32" s="20"/>
      <c r="D32" s="44"/>
      <c r="E32" s="45"/>
      <c r="F32" s="45"/>
      <c r="G32" s="46"/>
      <c r="H32" s="50"/>
      <c r="I32" s="50"/>
      <c r="J32" s="50"/>
      <c r="K32" s="21"/>
      <c r="L32" s="44"/>
      <c r="M32" s="45"/>
      <c r="N32" s="45"/>
      <c r="O32" s="46"/>
      <c r="P32" s="50"/>
      <c r="Q32" s="50"/>
      <c r="R32" s="50"/>
      <c r="S32" s="21"/>
      <c r="T32" s="48"/>
      <c r="U32" s="49"/>
    </row>
    <row r="33" spans="2:21" s="18" customFormat="1" ht="12" customHeight="1" x14ac:dyDescent="0.2">
      <c r="B33" s="19" t="s">
        <v>28</v>
      </c>
      <c r="C33" s="20"/>
      <c r="D33" s="44"/>
      <c r="E33" s="45"/>
      <c r="F33" s="45"/>
      <c r="G33" s="46"/>
      <c r="H33" s="50"/>
      <c r="I33" s="50"/>
      <c r="J33" s="50"/>
      <c r="K33" s="21"/>
      <c r="L33" s="44"/>
      <c r="M33" s="45"/>
      <c r="N33" s="45"/>
      <c r="O33" s="46"/>
      <c r="P33" s="50"/>
      <c r="Q33" s="50"/>
      <c r="R33" s="50"/>
      <c r="S33" s="31"/>
      <c r="T33" s="48"/>
      <c r="U33" s="49"/>
    </row>
    <row r="34" spans="2:21" s="2" customFormat="1" x14ac:dyDescent="0.25">
      <c r="B34" s="13"/>
      <c r="C34" s="13"/>
      <c r="D34" s="13"/>
      <c r="E34" s="13"/>
      <c r="H34" s="6"/>
      <c r="I34" s="6"/>
    </row>
    <row r="35" spans="2:21" s="11" customFormat="1" ht="42" customHeight="1" x14ac:dyDescent="0.25">
      <c r="B35" s="52" t="s">
        <v>89</v>
      </c>
      <c r="C35" s="52"/>
      <c r="D35" s="52"/>
      <c r="E35" s="52"/>
      <c r="F35" s="52"/>
      <c r="G35" s="52"/>
      <c r="H35" s="52"/>
      <c r="I35" s="52"/>
      <c r="J35" s="52"/>
      <c r="K35" s="52"/>
      <c r="L35" s="52"/>
      <c r="M35" s="52"/>
      <c r="N35" s="52"/>
      <c r="O35" s="53"/>
      <c r="P35" s="54"/>
      <c r="Q35" s="54"/>
      <c r="R35" s="54"/>
      <c r="S35" s="54"/>
      <c r="T35" s="55"/>
    </row>
    <row r="36" spans="2:21" s="2" customFormat="1" x14ac:dyDescent="0.25">
      <c r="H36" s="6"/>
      <c r="I36" s="6"/>
    </row>
    <row r="37" spans="2:21" s="2" customFormat="1" ht="39.75" customHeight="1" x14ac:dyDescent="0.25">
      <c r="B37" s="52" t="s">
        <v>90</v>
      </c>
      <c r="C37" s="52"/>
      <c r="D37" s="52"/>
      <c r="E37" s="52"/>
      <c r="F37" s="52"/>
      <c r="G37" s="52"/>
      <c r="H37" s="52"/>
      <c r="I37" s="52"/>
      <c r="J37" s="52"/>
      <c r="K37" s="52"/>
      <c r="L37" s="52"/>
      <c r="M37" s="52"/>
      <c r="N37" s="52"/>
      <c r="O37" s="53"/>
      <c r="P37" s="54"/>
      <c r="Q37" s="54"/>
      <c r="R37" s="54"/>
      <c r="S37" s="54"/>
      <c r="T37" s="55"/>
    </row>
    <row r="38" spans="2:21" s="2" customFormat="1" ht="16.5" thickBot="1" x14ac:dyDescent="0.3">
      <c r="H38" s="6"/>
      <c r="I38" s="6"/>
    </row>
    <row r="39" spans="2:21" s="2" customFormat="1" ht="16.5" customHeight="1" x14ac:dyDescent="0.25">
      <c r="B39" s="56" t="s">
        <v>29</v>
      </c>
      <c r="C39" s="57"/>
      <c r="D39" s="57"/>
      <c r="E39" s="57"/>
      <c r="F39" s="57"/>
      <c r="G39" s="57"/>
      <c r="H39" s="57"/>
      <c r="I39" s="57"/>
      <c r="J39" s="57"/>
      <c r="K39" s="57"/>
      <c r="L39" s="57"/>
      <c r="M39" s="57"/>
      <c r="N39" s="57"/>
      <c r="O39" s="57"/>
      <c r="P39" s="57"/>
      <c r="Q39" s="57"/>
      <c r="R39" s="57"/>
      <c r="S39" s="57"/>
      <c r="T39" s="58"/>
    </row>
    <row r="40" spans="2:21" s="2" customFormat="1" ht="16.5" customHeight="1" thickBot="1" x14ac:dyDescent="0.3">
      <c r="B40" s="59"/>
      <c r="C40" s="60"/>
      <c r="D40" s="60"/>
      <c r="E40" s="60"/>
      <c r="F40" s="60"/>
      <c r="G40" s="60"/>
      <c r="H40" s="60"/>
      <c r="I40" s="60"/>
      <c r="J40" s="60"/>
      <c r="K40" s="60"/>
      <c r="L40" s="60"/>
      <c r="M40" s="60"/>
      <c r="N40" s="60"/>
      <c r="O40" s="60"/>
      <c r="P40" s="60"/>
      <c r="Q40" s="60"/>
      <c r="R40" s="60"/>
      <c r="S40" s="60"/>
      <c r="T40" s="61"/>
    </row>
    <row r="41" spans="2:21" s="2" customFormat="1" ht="16.5" thickBot="1" x14ac:dyDescent="0.3">
      <c r="H41" s="6"/>
      <c r="I41" s="6"/>
    </row>
    <row r="42" spans="2:21" s="2" customFormat="1" ht="22.5" customHeight="1" thickBot="1" x14ac:dyDescent="0.3">
      <c r="B42" s="66" t="s">
        <v>30</v>
      </c>
      <c r="C42" s="67"/>
      <c r="D42" s="67"/>
      <c r="E42" s="67"/>
      <c r="F42" s="67"/>
      <c r="G42" s="67"/>
      <c r="H42" s="67"/>
      <c r="I42" s="67"/>
      <c r="J42" s="67"/>
      <c r="K42" s="67"/>
      <c r="L42" s="67"/>
      <c r="M42" s="67"/>
      <c r="N42" s="67"/>
      <c r="O42" s="67"/>
      <c r="P42" s="67"/>
      <c r="Q42" s="67"/>
      <c r="R42" s="67"/>
      <c r="S42" s="67"/>
      <c r="T42" s="68"/>
    </row>
    <row r="43" spans="2:21" s="2" customFormat="1" x14ac:dyDescent="0.25">
      <c r="B43" s="8"/>
      <c r="C43" s="8"/>
      <c r="D43" s="8"/>
      <c r="H43" s="6"/>
      <c r="I43" s="6"/>
    </row>
    <row r="44" spans="2:21" s="2" customFormat="1" ht="44.25" customHeight="1" x14ac:dyDescent="0.25">
      <c r="B44" s="62" t="s">
        <v>31</v>
      </c>
      <c r="C44" s="62"/>
      <c r="D44" s="62"/>
      <c r="E44" s="62"/>
      <c r="F44" s="62"/>
      <c r="G44" s="62"/>
      <c r="H44" s="62"/>
      <c r="I44" s="62"/>
      <c r="J44" s="62" t="s">
        <v>32</v>
      </c>
      <c r="K44" s="62"/>
      <c r="L44" s="62"/>
      <c r="M44" s="62"/>
      <c r="N44" s="62"/>
      <c r="O44" s="62" t="s">
        <v>33</v>
      </c>
      <c r="P44" s="62"/>
      <c r="Q44" s="62"/>
      <c r="R44" s="62"/>
      <c r="S44" s="62"/>
      <c r="T44" s="34" t="s">
        <v>34</v>
      </c>
    </row>
    <row r="45" spans="2:21" s="2" customFormat="1" ht="31.5" x14ac:dyDescent="0.25">
      <c r="B45" s="62"/>
      <c r="C45" s="62"/>
      <c r="D45" s="62"/>
      <c r="E45" s="62"/>
      <c r="F45" s="62"/>
      <c r="G45" s="62"/>
      <c r="H45" s="62"/>
      <c r="I45" s="62"/>
      <c r="J45" s="34">
        <v>0</v>
      </c>
      <c r="K45" s="34">
        <v>1</v>
      </c>
      <c r="L45" s="34">
        <v>2</v>
      </c>
      <c r="M45" s="34">
        <v>3</v>
      </c>
      <c r="N45" s="34">
        <v>4</v>
      </c>
      <c r="O45" s="34">
        <v>0</v>
      </c>
      <c r="P45" s="34">
        <v>1</v>
      </c>
      <c r="Q45" s="34">
        <v>2</v>
      </c>
      <c r="R45" s="34">
        <v>3</v>
      </c>
      <c r="S45" s="34">
        <v>4</v>
      </c>
      <c r="T45" s="34" t="s">
        <v>35</v>
      </c>
    </row>
    <row r="46" spans="2:21" s="8" customFormat="1" ht="15" customHeight="1" x14ac:dyDescent="0.25">
      <c r="B46" s="80" t="s">
        <v>36</v>
      </c>
      <c r="C46" s="80"/>
      <c r="D46" s="80"/>
      <c r="E46" s="80"/>
      <c r="F46" s="80"/>
      <c r="G46" s="80"/>
      <c r="H46" s="81" t="s">
        <v>12</v>
      </c>
      <c r="I46" s="81"/>
      <c r="J46" s="41"/>
      <c r="K46" s="42"/>
      <c r="L46" s="42"/>
      <c r="M46" s="42"/>
      <c r="N46" s="43"/>
      <c r="O46" s="41"/>
      <c r="P46" s="42"/>
      <c r="Q46" s="42"/>
      <c r="R46" s="42"/>
      <c r="S46" s="43"/>
      <c r="T46" s="9" t="str">
        <f>+IF(AND(J46="",O46=""),"",(J46+O46)/2)</f>
        <v/>
      </c>
    </row>
    <row r="47" spans="2:21" s="8" customFormat="1" ht="15" customHeight="1" x14ac:dyDescent="0.25">
      <c r="B47" s="80"/>
      <c r="C47" s="80"/>
      <c r="D47" s="80"/>
      <c r="E47" s="80"/>
      <c r="F47" s="80"/>
      <c r="G47" s="80"/>
      <c r="H47" s="81" t="s">
        <v>13</v>
      </c>
      <c r="I47" s="81"/>
      <c r="J47" s="41"/>
      <c r="K47" s="42"/>
      <c r="L47" s="42"/>
      <c r="M47" s="42"/>
      <c r="N47" s="43"/>
      <c r="O47" s="41"/>
      <c r="P47" s="42"/>
      <c r="Q47" s="42"/>
      <c r="R47" s="42"/>
      <c r="S47" s="43"/>
      <c r="T47" s="9" t="str">
        <f t="shared" ref="T47:T63" si="0">+IF(AND(J47="",O47=""),"",(J47+O47)/2)</f>
        <v/>
      </c>
    </row>
    <row r="48" spans="2:21" s="8" customFormat="1" ht="15" customHeight="1" x14ac:dyDescent="0.25">
      <c r="B48" s="80"/>
      <c r="C48" s="80"/>
      <c r="D48" s="80"/>
      <c r="E48" s="80"/>
      <c r="F48" s="80"/>
      <c r="G48" s="80"/>
      <c r="H48" s="81" t="s">
        <v>14</v>
      </c>
      <c r="I48" s="81"/>
      <c r="J48" s="41"/>
      <c r="K48" s="42"/>
      <c r="L48" s="42"/>
      <c r="M48" s="42"/>
      <c r="N48" s="43"/>
      <c r="O48" s="41"/>
      <c r="P48" s="42"/>
      <c r="Q48" s="42"/>
      <c r="R48" s="42"/>
      <c r="S48" s="43"/>
      <c r="T48" s="9" t="str">
        <f t="shared" si="0"/>
        <v/>
      </c>
    </row>
    <row r="49" spans="2:20" s="8" customFormat="1" ht="15" customHeight="1" x14ac:dyDescent="0.25">
      <c r="B49" s="80"/>
      <c r="C49" s="80"/>
      <c r="D49" s="80"/>
      <c r="E49" s="80"/>
      <c r="F49" s="80"/>
      <c r="G49" s="80"/>
      <c r="H49" s="81" t="s">
        <v>15</v>
      </c>
      <c r="I49" s="81"/>
      <c r="J49" s="41"/>
      <c r="K49" s="42"/>
      <c r="L49" s="42"/>
      <c r="M49" s="42"/>
      <c r="N49" s="43"/>
      <c r="O49" s="41"/>
      <c r="P49" s="42"/>
      <c r="Q49" s="42"/>
      <c r="R49" s="42"/>
      <c r="S49" s="43"/>
      <c r="T49" s="9" t="str">
        <f t="shared" si="0"/>
        <v/>
      </c>
    </row>
    <row r="50" spans="2:20" s="8" customFormat="1" ht="15" customHeight="1" x14ac:dyDescent="0.25">
      <c r="B50" s="80"/>
      <c r="C50" s="80"/>
      <c r="D50" s="80"/>
      <c r="E50" s="80"/>
      <c r="F50" s="80"/>
      <c r="G50" s="80"/>
      <c r="H50" s="81" t="s">
        <v>16</v>
      </c>
      <c r="I50" s="81"/>
      <c r="J50" s="41"/>
      <c r="K50" s="42"/>
      <c r="L50" s="42"/>
      <c r="M50" s="42"/>
      <c r="N50" s="43"/>
      <c r="O50" s="41"/>
      <c r="P50" s="42"/>
      <c r="Q50" s="42"/>
      <c r="R50" s="42"/>
      <c r="S50" s="43"/>
      <c r="T50" s="9" t="str">
        <f t="shared" si="0"/>
        <v/>
      </c>
    </row>
    <row r="51" spans="2:20" s="8" customFormat="1" ht="15" customHeight="1" x14ac:dyDescent="0.25">
      <c r="B51" s="80"/>
      <c r="C51" s="80"/>
      <c r="D51" s="80"/>
      <c r="E51" s="80"/>
      <c r="F51" s="80"/>
      <c r="G51" s="80"/>
      <c r="H51" s="81" t="s">
        <v>17</v>
      </c>
      <c r="I51" s="81"/>
      <c r="J51" s="41"/>
      <c r="K51" s="42"/>
      <c r="L51" s="42"/>
      <c r="M51" s="42"/>
      <c r="N51" s="43"/>
      <c r="O51" s="41"/>
      <c r="P51" s="42"/>
      <c r="Q51" s="42"/>
      <c r="R51" s="42"/>
      <c r="S51" s="43"/>
      <c r="T51" s="9" t="str">
        <f t="shared" si="0"/>
        <v/>
      </c>
    </row>
    <row r="52" spans="2:20" s="8" customFormat="1" ht="15" customHeight="1" x14ac:dyDescent="0.25">
      <c r="B52" s="80"/>
      <c r="C52" s="80"/>
      <c r="D52" s="80"/>
      <c r="E52" s="80"/>
      <c r="F52" s="80"/>
      <c r="G52" s="80"/>
      <c r="H52" s="81" t="s">
        <v>18</v>
      </c>
      <c r="I52" s="81"/>
      <c r="J52" s="41"/>
      <c r="K52" s="42"/>
      <c r="L52" s="42"/>
      <c r="M52" s="42"/>
      <c r="N52" s="43"/>
      <c r="O52" s="41"/>
      <c r="P52" s="42"/>
      <c r="Q52" s="42"/>
      <c r="R52" s="42"/>
      <c r="S52" s="43"/>
      <c r="T52" s="9" t="str">
        <f t="shared" si="0"/>
        <v/>
      </c>
    </row>
    <row r="53" spans="2:20" s="8" customFormat="1" ht="15" customHeight="1" x14ac:dyDescent="0.25">
      <c r="B53" s="80"/>
      <c r="C53" s="80"/>
      <c r="D53" s="80"/>
      <c r="E53" s="80"/>
      <c r="F53" s="80"/>
      <c r="G53" s="80"/>
      <c r="H53" s="81" t="s">
        <v>19</v>
      </c>
      <c r="I53" s="81"/>
      <c r="J53" s="41"/>
      <c r="K53" s="42"/>
      <c r="L53" s="42"/>
      <c r="M53" s="42"/>
      <c r="N53" s="43"/>
      <c r="O53" s="41"/>
      <c r="P53" s="42"/>
      <c r="Q53" s="42"/>
      <c r="R53" s="42"/>
      <c r="S53" s="43"/>
      <c r="T53" s="9" t="str">
        <f t="shared" si="0"/>
        <v/>
      </c>
    </row>
    <row r="54" spans="2:20" s="8" customFormat="1" ht="15" customHeight="1" x14ac:dyDescent="0.25">
      <c r="B54" s="80" t="s">
        <v>37</v>
      </c>
      <c r="C54" s="80"/>
      <c r="D54" s="80"/>
      <c r="E54" s="80"/>
      <c r="F54" s="80"/>
      <c r="G54" s="80"/>
      <c r="H54" s="81" t="s">
        <v>20</v>
      </c>
      <c r="I54" s="81"/>
      <c r="J54" s="41"/>
      <c r="K54" s="42"/>
      <c r="L54" s="42"/>
      <c r="M54" s="42"/>
      <c r="N54" s="43"/>
      <c r="O54" s="41"/>
      <c r="P54" s="42"/>
      <c r="Q54" s="42"/>
      <c r="R54" s="42"/>
      <c r="S54" s="43"/>
      <c r="T54" s="9" t="str">
        <f t="shared" si="0"/>
        <v/>
      </c>
    </row>
    <row r="55" spans="2:20" s="8" customFormat="1" ht="15" customHeight="1" x14ac:dyDescent="0.25">
      <c r="B55" s="80"/>
      <c r="C55" s="80"/>
      <c r="D55" s="80"/>
      <c r="E55" s="80"/>
      <c r="F55" s="80"/>
      <c r="G55" s="80"/>
      <c r="H55" s="82" t="s">
        <v>21</v>
      </c>
      <c r="I55" s="83"/>
      <c r="J55" s="41"/>
      <c r="K55" s="42"/>
      <c r="L55" s="42"/>
      <c r="M55" s="42"/>
      <c r="N55" s="43"/>
      <c r="O55" s="41"/>
      <c r="P55" s="42"/>
      <c r="Q55" s="42"/>
      <c r="R55" s="42"/>
      <c r="S55" s="43"/>
      <c r="T55" s="9" t="str">
        <f t="shared" si="0"/>
        <v/>
      </c>
    </row>
    <row r="56" spans="2:20" s="8" customFormat="1" ht="15" customHeight="1" x14ac:dyDescent="0.25">
      <c r="B56" s="80"/>
      <c r="C56" s="80"/>
      <c r="D56" s="80"/>
      <c r="E56" s="80"/>
      <c r="F56" s="80"/>
      <c r="G56" s="80"/>
      <c r="H56" s="82" t="s">
        <v>22</v>
      </c>
      <c r="I56" s="83"/>
      <c r="J56" s="41"/>
      <c r="K56" s="42"/>
      <c r="L56" s="42"/>
      <c r="M56" s="42"/>
      <c r="N56" s="43"/>
      <c r="O56" s="41"/>
      <c r="P56" s="42"/>
      <c r="Q56" s="42"/>
      <c r="R56" s="42"/>
      <c r="S56" s="43"/>
      <c r="T56" s="9" t="str">
        <f t="shared" si="0"/>
        <v/>
      </c>
    </row>
    <row r="57" spans="2:20" s="8" customFormat="1" ht="15" customHeight="1" x14ac:dyDescent="0.25">
      <c r="B57" s="80"/>
      <c r="C57" s="80"/>
      <c r="D57" s="80"/>
      <c r="E57" s="80"/>
      <c r="F57" s="80"/>
      <c r="G57" s="80"/>
      <c r="H57" s="82" t="s">
        <v>23</v>
      </c>
      <c r="I57" s="83"/>
      <c r="J57" s="41"/>
      <c r="K57" s="42"/>
      <c r="L57" s="42"/>
      <c r="M57" s="42"/>
      <c r="N57" s="43"/>
      <c r="O57" s="41"/>
      <c r="P57" s="42"/>
      <c r="Q57" s="42"/>
      <c r="R57" s="42"/>
      <c r="S57" s="43"/>
      <c r="T57" s="9" t="str">
        <f t="shared" si="0"/>
        <v/>
      </c>
    </row>
    <row r="58" spans="2:20" s="8" customFormat="1" ht="15" customHeight="1" x14ac:dyDescent="0.25">
      <c r="B58" s="80" t="s">
        <v>38</v>
      </c>
      <c r="C58" s="80"/>
      <c r="D58" s="80"/>
      <c r="E58" s="80"/>
      <c r="F58" s="80"/>
      <c r="G58" s="80"/>
      <c r="H58" s="82" t="s">
        <v>24</v>
      </c>
      <c r="I58" s="83"/>
      <c r="J58" s="41"/>
      <c r="K58" s="42"/>
      <c r="L58" s="42"/>
      <c r="M58" s="42"/>
      <c r="N58" s="43"/>
      <c r="O58" s="41"/>
      <c r="P58" s="42"/>
      <c r="Q58" s="42"/>
      <c r="R58" s="42"/>
      <c r="S58" s="43"/>
      <c r="T58" s="9" t="str">
        <f t="shared" si="0"/>
        <v/>
      </c>
    </row>
    <row r="59" spans="2:20" s="8" customFormat="1" ht="19.5" customHeight="1" x14ac:dyDescent="0.25">
      <c r="B59" s="80"/>
      <c r="C59" s="80"/>
      <c r="D59" s="80"/>
      <c r="E59" s="80"/>
      <c r="F59" s="80"/>
      <c r="G59" s="80"/>
      <c r="H59" s="82" t="s">
        <v>25</v>
      </c>
      <c r="I59" s="83"/>
      <c r="J59" s="41"/>
      <c r="K59" s="42"/>
      <c r="L59" s="42"/>
      <c r="M59" s="42"/>
      <c r="N59" s="43"/>
      <c r="O59" s="41"/>
      <c r="P59" s="42"/>
      <c r="Q59" s="42"/>
      <c r="R59" s="42"/>
      <c r="S59" s="43"/>
      <c r="T59" s="9" t="str">
        <f t="shared" si="0"/>
        <v/>
      </c>
    </row>
    <row r="60" spans="2:20" s="8" customFormat="1" ht="16.5" customHeight="1" x14ac:dyDescent="0.25">
      <c r="B60" s="80"/>
      <c r="C60" s="80"/>
      <c r="D60" s="80"/>
      <c r="E60" s="80"/>
      <c r="F60" s="80"/>
      <c r="G60" s="80"/>
      <c r="H60" s="82" t="s">
        <v>26</v>
      </c>
      <c r="I60" s="83"/>
      <c r="J60" s="41"/>
      <c r="K60" s="42"/>
      <c r="L60" s="42"/>
      <c r="M60" s="42"/>
      <c r="N60" s="43"/>
      <c r="O60" s="41"/>
      <c r="P60" s="42"/>
      <c r="Q60" s="42"/>
      <c r="R60" s="42"/>
      <c r="S60" s="43"/>
      <c r="T60" s="9" t="str">
        <f t="shared" si="0"/>
        <v/>
      </c>
    </row>
    <row r="61" spans="2:20" s="8" customFormat="1" ht="15" customHeight="1" x14ac:dyDescent="0.25">
      <c r="B61" s="80" t="s">
        <v>39</v>
      </c>
      <c r="C61" s="80"/>
      <c r="D61" s="80"/>
      <c r="E61" s="80"/>
      <c r="F61" s="80"/>
      <c r="G61" s="80"/>
      <c r="H61" s="84"/>
      <c r="I61" s="85"/>
      <c r="J61" s="41"/>
      <c r="K61" s="42"/>
      <c r="L61" s="42"/>
      <c r="M61" s="42"/>
      <c r="N61" s="43"/>
      <c r="O61" s="41"/>
      <c r="P61" s="42"/>
      <c r="Q61" s="42"/>
      <c r="R61" s="42"/>
      <c r="S61" s="43"/>
      <c r="T61" s="9" t="str">
        <f t="shared" si="0"/>
        <v/>
      </c>
    </row>
    <row r="62" spans="2:20" s="8" customFormat="1" ht="15" customHeight="1" x14ac:dyDescent="0.25">
      <c r="B62" s="80"/>
      <c r="C62" s="80"/>
      <c r="D62" s="80"/>
      <c r="E62" s="80"/>
      <c r="F62" s="80"/>
      <c r="G62" s="80"/>
      <c r="H62" s="84"/>
      <c r="I62" s="85"/>
      <c r="J62" s="41"/>
      <c r="K62" s="42"/>
      <c r="L62" s="42"/>
      <c r="M62" s="42"/>
      <c r="N62" s="43"/>
      <c r="O62" s="41"/>
      <c r="P62" s="42"/>
      <c r="Q62" s="42"/>
      <c r="R62" s="42"/>
      <c r="S62" s="43"/>
      <c r="T62" s="9" t="str">
        <f t="shared" si="0"/>
        <v/>
      </c>
    </row>
    <row r="63" spans="2:20" s="8" customFormat="1" ht="15" customHeight="1" x14ac:dyDescent="0.25">
      <c r="B63" s="80"/>
      <c r="C63" s="80"/>
      <c r="D63" s="80"/>
      <c r="E63" s="80"/>
      <c r="F63" s="80"/>
      <c r="G63" s="80"/>
      <c r="H63" s="84"/>
      <c r="I63" s="85"/>
      <c r="J63" s="41"/>
      <c r="K63" s="42"/>
      <c r="L63" s="42"/>
      <c r="M63" s="42"/>
      <c r="N63" s="43"/>
      <c r="O63" s="41"/>
      <c r="P63" s="42"/>
      <c r="Q63" s="42"/>
      <c r="R63" s="42"/>
      <c r="S63" s="43"/>
      <c r="T63" s="9" t="str">
        <f t="shared" si="0"/>
        <v/>
      </c>
    </row>
    <row r="64" spans="2:20" s="2" customFormat="1" x14ac:dyDescent="0.25">
      <c r="H64" s="6"/>
      <c r="I64" s="6"/>
    </row>
    <row r="68" spans="5:5" x14ac:dyDescent="0.25">
      <c r="E68" s="40" t="s">
        <v>94</v>
      </c>
    </row>
    <row r="69" spans="5:5" x14ac:dyDescent="0.25">
      <c r="E69" s="40" t="s">
        <v>93</v>
      </c>
    </row>
    <row r="70" spans="5:5" x14ac:dyDescent="0.25">
      <c r="E70" s="40" t="s">
        <v>95</v>
      </c>
    </row>
  </sheetData>
  <mergeCells count="186">
    <mergeCell ref="T19:U19"/>
    <mergeCell ref="L18:O18"/>
    <mergeCell ref="C6:N6"/>
    <mergeCell ref="O6:P6"/>
    <mergeCell ref="Q6:T6"/>
    <mergeCell ref="C7:N7"/>
    <mergeCell ref="O7:P7"/>
    <mergeCell ref="Q7:T7"/>
    <mergeCell ref="T13:U13"/>
    <mergeCell ref="B13:C13"/>
    <mergeCell ref="T16:U16"/>
    <mergeCell ref="T17:U17"/>
    <mergeCell ref="P16:R16"/>
    <mergeCell ref="L17:O17"/>
    <mergeCell ref="P17:R17"/>
    <mergeCell ref="T14:U14"/>
    <mergeCell ref="D15:G15"/>
    <mergeCell ref="D19:G19"/>
    <mergeCell ref="O12:U12"/>
    <mergeCell ref="B10:U11"/>
    <mergeCell ref="B61:G63"/>
    <mergeCell ref="H48:I48"/>
    <mergeCell ref="H49:I49"/>
    <mergeCell ref="H50:I50"/>
    <mergeCell ref="H51:I51"/>
    <mergeCell ref="H52:I52"/>
    <mergeCell ref="H53:I53"/>
    <mergeCell ref="H54:I54"/>
    <mergeCell ref="H57:I57"/>
    <mergeCell ref="H58:I58"/>
    <mergeCell ref="H59:I59"/>
    <mergeCell ref="H60:I60"/>
    <mergeCell ref="H61:I61"/>
    <mergeCell ref="B46:G53"/>
    <mergeCell ref="B54:G57"/>
    <mergeCell ref="B58:G60"/>
    <mergeCell ref="H62:I62"/>
    <mergeCell ref="H63:I63"/>
    <mergeCell ref="H46:I46"/>
    <mergeCell ref="H47:I47"/>
    <mergeCell ref="H55:I55"/>
    <mergeCell ref="H56:I56"/>
    <mergeCell ref="D21:G21"/>
    <mergeCell ref="T21:U21"/>
    <mergeCell ref="L20:O20"/>
    <mergeCell ref="P20:R20"/>
    <mergeCell ref="L21:O21"/>
    <mergeCell ref="P21:R21"/>
    <mergeCell ref="D20:G20"/>
    <mergeCell ref="B2:T2"/>
    <mergeCell ref="B44:I45"/>
    <mergeCell ref="B42:T42"/>
    <mergeCell ref="B12:N12"/>
    <mergeCell ref="B37:N37"/>
    <mergeCell ref="D13:G13"/>
    <mergeCell ref="D17:G17"/>
    <mergeCell ref="L16:O16"/>
    <mergeCell ref="O4:P4"/>
    <mergeCell ref="T15:U15"/>
    <mergeCell ref="D14:G14"/>
    <mergeCell ref="D16:G16"/>
    <mergeCell ref="T20:U20"/>
    <mergeCell ref="C4:N4"/>
    <mergeCell ref="Q4:T4"/>
    <mergeCell ref="T18:U18"/>
    <mergeCell ref="J44:N44"/>
    <mergeCell ref="O44:S44"/>
    <mergeCell ref="J47:N47"/>
    <mergeCell ref="J48:N48"/>
    <mergeCell ref="J49:N49"/>
    <mergeCell ref="J50:N50"/>
    <mergeCell ref="J51:N51"/>
    <mergeCell ref="J52:N52"/>
    <mergeCell ref="J53:N53"/>
    <mergeCell ref="O49:S49"/>
    <mergeCell ref="O50:S50"/>
    <mergeCell ref="H22:J22"/>
    <mergeCell ref="H23:J23"/>
    <mergeCell ref="H24:J24"/>
    <mergeCell ref="H25:J25"/>
    <mergeCell ref="D25:G25"/>
    <mergeCell ref="T25:U25"/>
    <mergeCell ref="L24:O24"/>
    <mergeCell ref="T28:U28"/>
    <mergeCell ref="H28:J28"/>
    <mergeCell ref="T22:U22"/>
    <mergeCell ref="D23:G23"/>
    <mergeCell ref="T23:U23"/>
    <mergeCell ref="L22:O22"/>
    <mergeCell ref="P22:R22"/>
    <mergeCell ref="L23:O23"/>
    <mergeCell ref="P23:R23"/>
    <mergeCell ref="D22:G22"/>
    <mergeCell ref="H27:J27"/>
    <mergeCell ref="L27:O27"/>
    <mergeCell ref="P27:R27"/>
    <mergeCell ref="T26:U26"/>
    <mergeCell ref="H26:J26"/>
    <mergeCell ref="O37:T37"/>
    <mergeCell ref="D30:G30"/>
    <mergeCell ref="H30:J30"/>
    <mergeCell ref="L28:O28"/>
    <mergeCell ref="P28:R28"/>
    <mergeCell ref="D27:G27"/>
    <mergeCell ref="T27:U27"/>
    <mergeCell ref="D31:G31"/>
    <mergeCell ref="H31:J31"/>
    <mergeCell ref="T31:U31"/>
    <mergeCell ref="L31:O31"/>
    <mergeCell ref="P31:R31"/>
    <mergeCell ref="L29:O29"/>
    <mergeCell ref="P29:R29"/>
    <mergeCell ref="H29:J29"/>
    <mergeCell ref="D28:G28"/>
    <mergeCell ref="T29:U29"/>
    <mergeCell ref="D29:G29"/>
    <mergeCell ref="L13:O13"/>
    <mergeCell ref="P13:R13"/>
    <mergeCell ref="L14:O14"/>
    <mergeCell ref="P14:R14"/>
    <mergeCell ref="L15:O15"/>
    <mergeCell ref="P15:R15"/>
    <mergeCell ref="D32:G32"/>
    <mergeCell ref="H32:J32"/>
    <mergeCell ref="T30:U30"/>
    <mergeCell ref="L30:O30"/>
    <mergeCell ref="P30:R30"/>
    <mergeCell ref="L26:O26"/>
    <mergeCell ref="P26:R26"/>
    <mergeCell ref="T24:U24"/>
    <mergeCell ref="D24:G24"/>
    <mergeCell ref="H13:J13"/>
    <mergeCell ref="H14:J14"/>
    <mergeCell ref="H15:J15"/>
    <mergeCell ref="H16:J16"/>
    <mergeCell ref="H17:J17"/>
    <mergeCell ref="H18:J18"/>
    <mergeCell ref="H19:J19"/>
    <mergeCell ref="H20:J20"/>
    <mergeCell ref="H21:J21"/>
    <mergeCell ref="D26:G26"/>
    <mergeCell ref="P18:R18"/>
    <mergeCell ref="L19:O19"/>
    <mergeCell ref="P19:R19"/>
    <mergeCell ref="D18:G18"/>
    <mergeCell ref="T32:U32"/>
    <mergeCell ref="L32:O32"/>
    <mergeCell ref="P32:R32"/>
    <mergeCell ref="J60:N60"/>
    <mergeCell ref="P24:R24"/>
    <mergeCell ref="L25:O25"/>
    <mergeCell ref="P25:R25"/>
    <mergeCell ref="O47:S47"/>
    <mergeCell ref="O48:S48"/>
    <mergeCell ref="D33:G33"/>
    <mergeCell ref="H33:J33"/>
    <mergeCell ref="L33:O33"/>
    <mergeCell ref="P33:R33"/>
    <mergeCell ref="B35:N35"/>
    <mergeCell ref="O35:T35"/>
    <mergeCell ref="B39:T40"/>
    <mergeCell ref="J46:N46"/>
    <mergeCell ref="O46:S46"/>
    <mergeCell ref="T33:U33"/>
    <mergeCell ref="J61:N61"/>
    <mergeCell ref="J62:N62"/>
    <mergeCell ref="J63:N63"/>
    <mergeCell ref="O51:S51"/>
    <mergeCell ref="O52:S52"/>
    <mergeCell ref="O53:S53"/>
    <mergeCell ref="O54:S54"/>
    <mergeCell ref="O55:S55"/>
    <mergeCell ref="O63:S63"/>
    <mergeCell ref="O58:S58"/>
    <mergeCell ref="O59:S59"/>
    <mergeCell ref="O60:S60"/>
    <mergeCell ref="O61:S61"/>
    <mergeCell ref="O62:S62"/>
    <mergeCell ref="O56:S56"/>
    <mergeCell ref="O57:S57"/>
    <mergeCell ref="J55:N55"/>
    <mergeCell ref="J56:N56"/>
    <mergeCell ref="J57:N57"/>
    <mergeCell ref="J58:N58"/>
    <mergeCell ref="J59:N59"/>
    <mergeCell ref="J54:N54"/>
  </mergeCells>
  <conditionalFormatting sqref="T46:T63">
    <cfRule type="cellIs" dxfId="2" priority="1" operator="between">
      <formula>0</formula>
      <formula>1</formula>
    </cfRule>
    <cfRule type="cellIs" dxfId="1" priority="2" operator="between">
      <formula>1.5</formula>
      <formula>2.5</formula>
    </cfRule>
    <cfRule type="cellIs" dxfId="0" priority="3" operator="between">
      <formula>3</formula>
      <formula>4</formula>
    </cfRule>
  </conditionalFormatting>
  <dataValidations count="1">
    <dataValidation showInputMessage="1" showErrorMessage="1" sqref="K14:K33 S14:S32"/>
  </dataValidations>
  <pageMargins left="0.7" right="0.7" top="0.75" bottom="0.75" header="0.3" footer="0.3"/>
  <pageSetup scale="33" orientation="portrait" horizontalDpi="4294967295" verticalDpi="4294967295" r:id="rId1"/>
  <colBreaks count="1" manualBreakCount="1">
    <brk id="20"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Listas!$D$2:$D$3</xm:f>
          </x14:formula1>
          <xm:sqref>C14:G33 O35:T35 O37:T37 T14:U33 L33 L14:O32 O12</xm:sqref>
        </x14:dataValidation>
        <x14:dataValidation type="list" allowBlank="1" showInputMessage="1" showErrorMessage="1">
          <x14:formula1>
            <xm:f>Listas!$E$2:$E$8</xm:f>
          </x14:formula1>
          <xm:sqref>P14:P33 Q15:R32 H14:H33 I15:J33</xm:sqref>
        </x14:dataValidation>
        <x14:dataValidation type="list" allowBlank="1" showInputMessage="1" showErrorMessage="1">
          <x14:formula1>
            <xm:f>Listas!$F$2:$F$6</xm:f>
          </x14:formula1>
          <xm:sqref>P47:S63 O46:O63 K47:N63 J46:J63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3"/>
  <sheetViews>
    <sheetView tabSelected="1" view="pageBreakPreview" zoomScale="60" zoomScaleNormal="60" workbookViewId="0">
      <selection activeCell="C19" sqref="C19:C21"/>
    </sheetView>
  </sheetViews>
  <sheetFormatPr baseColWidth="10" defaultColWidth="11.42578125" defaultRowHeight="15.75" x14ac:dyDescent="0.25"/>
  <cols>
    <col min="1" max="1" width="3.5703125" style="2" customWidth="1"/>
    <col min="2" max="2" width="46" style="8" customWidth="1"/>
    <col min="3" max="3" width="20" style="5" customWidth="1"/>
    <col min="4" max="4" width="11.42578125" style="2" customWidth="1"/>
    <col min="5" max="5" width="13.85546875" style="2" customWidth="1"/>
    <col min="6" max="6" width="11.42578125" style="2"/>
    <col min="7" max="7" width="11.42578125" style="7"/>
    <col min="8" max="9" width="11.42578125" style="2"/>
    <col min="10" max="10" width="18" style="2" customWidth="1"/>
    <col min="11" max="16384" width="11.42578125" style="2"/>
  </cols>
  <sheetData>
    <row r="1" spans="1:10" ht="16.5" thickBot="1" x14ac:dyDescent="0.3">
      <c r="G1" s="37"/>
    </row>
    <row r="2" spans="1:10" ht="16.5" thickBot="1" x14ac:dyDescent="0.3">
      <c r="A2" s="13"/>
      <c r="B2" s="102" t="s">
        <v>91</v>
      </c>
      <c r="C2" s="103"/>
      <c r="D2" s="103"/>
      <c r="E2" s="103"/>
      <c r="F2" s="103"/>
      <c r="G2" s="103"/>
      <c r="H2" s="103"/>
      <c r="I2" s="103"/>
      <c r="J2" s="104"/>
    </row>
    <row r="4" spans="1:10" x14ac:dyDescent="0.25">
      <c r="B4" s="101" t="s">
        <v>40</v>
      </c>
      <c r="C4" s="101"/>
      <c r="D4" s="101"/>
      <c r="E4" s="101"/>
      <c r="F4" s="101"/>
      <c r="G4" s="97" t="s">
        <v>41</v>
      </c>
      <c r="H4" s="98"/>
      <c r="I4" s="1" t="s">
        <v>42</v>
      </c>
      <c r="J4" s="1" t="s">
        <v>43</v>
      </c>
    </row>
    <row r="5" spans="1:10" ht="26.25" customHeight="1" x14ac:dyDescent="0.25">
      <c r="B5" s="81" t="s">
        <v>44</v>
      </c>
      <c r="C5" s="81"/>
      <c r="D5" s="81"/>
      <c r="E5" s="81"/>
      <c r="F5" s="81"/>
      <c r="G5" s="99"/>
      <c r="H5" s="100"/>
      <c r="I5" s="3" t="str">
        <f>+IF(G5="","",IF(G5="Si",0,1))</f>
        <v/>
      </c>
      <c r="J5" s="3" t="str">
        <f>+IF(I5="","",IF(I5=1,"Está expuesto","Baja exposición"))</f>
        <v/>
      </c>
    </row>
    <row r="6" spans="1:10" ht="19.5" customHeight="1" x14ac:dyDescent="0.25">
      <c r="B6" s="105" t="s">
        <v>46</v>
      </c>
      <c r="C6" s="106"/>
      <c r="D6" s="106"/>
      <c r="E6" s="106"/>
      <c r="F6" s="106"/>
      <c r="G6" s="97" t="s">
        <v>41</v>
      </c>
      <c r="H6" s="98"/>
      <c r="I6" s="22"/>
      <c r="J6" s="22"/>
    </row>
    <row r="7" spans="1:10" ht="26.25" customHeight="1" x14ac:dyDescent="0.25">
      <c r="B7" s="81" t="s">
        <v>47</v>
      </c>
      <c r="C7" s="81"/>
      <c r="D7" s="81"/>
      <c r="E7" s="81"/>
      <c r="F7" s="81"/>
      <c r="G7" s="99"/>
      <c r="H7" s="100"/>
      <c r="I7" s="3" t="str">
        <f>+IF(G7="","",IF(G7="Si",0,1))</f>
        <v/>
      </c>
      <c r="J7" s="107" t="str">
        <f>+IF(I7="","",IF(SUM(I7:I11)&gt;=4,"Fragilidad alta",IF(SUM(I7:I11)&gt;=3,"Fragilidad mediana",IF(SUM(I7:I11)&gt;=0,"Fragilidad baja"))))</f>
        <v/>
      </c>
    </row>
    <row r="8" spans="1:10" ht="39" customHeight="1" x14ac:dyDescent="0.25">
      <c r="B8" s="81" t="s">
        <v>48</v>
      </c>
      <c r="C8" s="81"/>
      <c r="D8" s="81"/>
      <c r="E8" s="81"/>
      <c r="F8" s="81"/>
      <c r="G8" s="99"/>
      <c r="H8" s="100"/>
      <c r="I8" s="3" t="str">
        <f t="shared" ref="I8:I11" si="0">+IF(G8="","",IF(G8="Si",0,1))</f>
        <v/>
      </c>
      <c r="J8" s="108"/>
    </row>
    <row r="9" spans="1:10" ht="39" customHeight="1" x14ac:dyDescent="0.25">
      <c r="B9" s="81" t="s">
        <v>49</v>
      </c>
      <c r="C9" s="81"/>
      <c r="D9" s="81"/>
      <c r="E9" s="81"/>
      <c r="F9" s="81"/>
      <c r="G9" s="99"/>
      <c r="H9" s="100"/>
      <c r="I9" s="3" t="str">
        <f t="shared" si="0"/>
        <v/>
      </c>
      <c r="J9" s="108"/>
    </row>
    <row r="10" spans="1:10" ht="39.75" customHeight="1" x14ac:dyDescent="0.25">
      <c r="B10" s="81" t="s">
        <v>50</v>
      </c>
      <c r="C10" s="81"/>
      <c r="D10" s="81"/>
      <c r="E10" s="81"/>
      <c r="F10" s="81"/>
      <c r="G10" s="99"/>
      <c r="H10" s="100"/>
      <c r="I10" s="3" t="str">
        <f t="shared" si="0"/>
        <v/>
      </c>
      <c r="J10" s="108"/>
    </row>
    <row r="11" spans="1:10" ht="39" customHeight="1" x14ac:dyDescent="0.25">
      <c r="B11" s="81" t="s">
        <v>51</v>
      </c>
      <c r="C11" s="81"/>
      <c r="D11" s="81"/>
      <c r="E11" s="81"/>
      <c r="F11" s="81"/>
      <c r="G11" s="99"/>
      <c r="H11" s="100"/>
      <c r="I11" s="3" t="str">
        <f t="shared" si="0"/>
        <v/>
      </c>
      <c r="J11" s="109"/>
    </row>
    <row r="12" spans="1:10" x14ac:dyDescent="0.25">
      <c r="B12" s="115" t="s">
        <v>52</v>
      </c>
      <c r="C12" s="116"/>
      <c r="D12" s="116"/>
      <c r="E12" s="116"/>
      <c r="F12" s="117"/>
      <c r="G12" s="97" t="s">
        <v>41</v>
      </c>
      <c r="H12" s="98"/>
      <c r="I12" s="22"/>
      <c r="J12" s="22"/>
    </row>
    <row r="13" spans="1:10" ht="15.75" customHeight="1" x14ac:dyDescent="0.25">
      <c r="B13" s="118" t="s">
        <v>84</v>
      </c>
      <c r="C13" s="119"/>
      <c r="D13" s="119"/>
      <c r="E13" s="119"/>
      <c r="F13" s="120"/>
      <c r="G13" s="99"/>
      <c r="H13" s="100"/>
      <c r="I13" s="112" t="str">
        <f>+IF(AND(G13="No",G14="N/A"),1,IF(AND(G13="No",G14="Si"),1,IF(AND(G13="No",G14="No"),2,IF(AND(G13="Si",G14="N/A"),0,IF(AND(G13="Si",G14="Si"),0,IF(AND(G13="Si",G14="No"),1,""))))))</f>
        <v/>
      </c>
      <c r="J13" s="107" t="str">
        <f>+IF(OR(I13=1,I13=0),"Resiliente",IF(I13=2,"Resiliencia baja",""))</f>
        <v/>
      </c>
    </row>
    <row r="14" spans="1:10" ht="64.5" customHeight="1" x14ac:dyDescent="0.25">
      <c r="B14" s="121" t="s">
        <v>85</v>
      </c>
      <c r="C14" s="121"/>
      <c r="D14" s="121"/>
      <c r="E14" s="121"/>
      <c r="F14" s="121"/>
      <c r="G14" s="99"/>
      <c r="H14" s="100"/>
      <c r="I14" s="113"/>
      <c r="J14" s="109"/>
    </row>
    <row r="15" spans="1:10" x14ac:dyDescent="0.25">
      <c r="B15" s="115" t="s">
        <v>53</v>
      </c>
      <c r="C15" s="116"/>
      <c r="D15" s="116"/>
      <c r="E15" s="116"/>
      <c r="F15" s="117"/>
      <c r="G15" s="110"/>
      <c r="H15" s="111"/>
      <c r="I15" s="23">
        <f>+SUM(I7:I11)+SUM(I13:I14)</f>
        <v>0</v>
      </c>
      <c r="J15" s="23"/>
    </row>
    <row r="16" spans="1:10" x14ac:dyDescent="0.25">
      <c r="B16" s="4"/>
      <c r="D16" s="6"/>
      <c r="E16" s="6"/>
      <c r="F16" s="6"/>
      <c r="G16" s="37"/>
    </row>
    <row r="18" spans="3:6" x14ac:dyDescent="0.25">
      <c r="F18"/>
    </row>
    <row r="19" spans="3:6" x14ac:dyDescent="0.25">
      <c r="C19" s="40" t="s">
        <v>94</v>
      </c>
      <c r="F19"/>
    </row>
    <row r="20" spans="3:6" x14ac:dyDescent="0.25">
      <c r="C20" s="40" t="s">
        <v>93</v>
      </c>
      <c r="F20"/>
    </row>
    <row r="21" spans="3:6" x14ac:dyDescent="0.25">
      <c r="C21" s="40" t="s">
        <v>95</v>
      </c>
      <c r="F21"/>
    </row>
    <row r="22" spans="3:6" x14ac:dyDescent="0.25">
      <c r="C22" s="114"/>
      <c r="D22" s="114"/>
      <c r="E22" s="114"/>
      <c r="F22"/>
    </row>
    <row r="23" spans="3:6" x14ac:dyDescent="0.25">
      <c r="F23"/>
    </row>
  </sheetData>
  <mergeCells count="29">
    <mergeCell ref="G14:H14"/>
    <mergeCell ref="J7:J11"/>
    <mergeCell ref="G15:H15"/>
    <mergeCell ref="I13:I14"/>
    <mergeCell ref="C22:E22"/>
    <mergeCell ref="B10:F10"/>
    <mergeCell ref="B11:F11"/>
    <mergeCell ref="B12:F12"/>
    <mergeCell ref="B13:F13"/>
    <mergeCell ref="B14:F14"/>
    <mergeCell ref="B15:F15"/>
    <mergeCell ref="G11:H11"/>
    <mergeCell ref="G12:H12"/>
    <mergeCell ref="J13:J14"/>
    <mergeCell ref="G4:H4"/>
    <mergeCell ref="G6:H6"/>
    <mergeCell ref="G13:H13"/>
    <mergeCell ref="B4:F4"/>
    <mergeCell ref="B2:J2"/>
    <mergeCell ref="G5:H5"/>
    <mergeCell ref="G7:H7"/>
    <mergeCell ref="G8:H8"/>
    <mergeCell ref="G9:H9"/>
    <mergeCell ref="G10:H10"/>
    <mergeCell ref="B5:F5"/>
    <mergeCell ref="B6:F6"/>
    <mergeCell ref="B7:F7"/>
    <mergeCell ref="B8:F8"/>
    <mergeCell ref="B9:F9"/>
  </mergeCells>
  <pageMargins left="0.7" right="0.7" top="0.75" bottom="0.75" header="0.3" footer="0.3"/>
  <pageSetup scale="57"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Listas!$D$2:$D$3</xm:f>
          </x14:formula1>
          <xm:sqref>G5:H5 G13:H13 G7:H11</xm:sqref>
        </x14:dataValidation>
        <x14:dataValidation type="list" allowBlank="1" showInputMessage="1" showErrorMessage="1">
          <x14:formula1>
            <xm:f>Listas!$D$2:$D$4</xm:f>
          </x14:formula1>
          <xm:sqref>G14:H14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30"/>
  <sheetViews>
    <sheetView view="pageBreakPreview" zoomScale="60" zoomScaleNormal="100" workbookViewId="0">
      <selection activeCell="E32" sqref="E32"/>
    </sheetView>
  </sheetViews>
  <sheetFormatPr baseColWidth="10" defaultColWidth="11.42578125" defaultRowHeight="15.75" x14ac:dyDescent="0.25"/>
  <cols>
    <col min="1" max="1" width="4.140625" style="2" customWidth="1"/>
    <col min="2" max="2" width="14.7109375" style="2" customWidth="1"/>
    <col min="3" max="3" width="13" style="2" customWidth="1"/>
    <col min="4" max="9" width="15.85546875" style="2" customWidth="1"/>
    <col min="10" max="16384" width="11.42578125" style="2"/>
  </cols>
  <sheetData>
    <row r="1" spans="2:14" ht="16.5" thickBot="1" x14ac:dyDescent="0.3"/>
    <row r="2" spans="2:14" ht="16.5" thickBot="1" x14ac:dyDescent="0.3">
      <c r="B2" s="125" t="s">
        <v>92</v>
      </c>
      <c r="C2" s="126"/>
      <c r="D2" s="126"/>
      <c r="E2" s="126"/>
      <c r="F2" s="126"/>
      <c r="G2" s="126"/>
      <c r="H2" s="126"/>
      <c r="I2" s="127"/>
    </row>
    <row r="4" spans="2:14" x14ac:dyDescent="0.25">
      <c r="E4" s="62" t="s">
        <v>54</v>
      </c>
      <c r="F4" s="62"/>
      <c r="G4" s="128" t="s">
        <v>55</v>
      </c>
      <c r="H4" s="129"/>
      <c r="I4" s="34" t="s">
        <v>56</v>
      </c>
    </row>
    <row r="5" spans="2:14" ht="31.15" customHeight="1" x14ac:dyDescent="0.25">
      <c r="B5" s="122" t="s">
        <v>53</v>
      </c>
      <c r="C5" s="122"/>
      <c r="D5" s="122"/>
      <c r="E5" s="123">
        <f>+SUM('2. Análisis de vulnerabilidad'!I7:I11)</f>
        <v>0</v>
      </c>
      <c r="F5" s="123"/>
      <c r="G5" s="123">
        <f>+SUM('2. Análisis de vulnerabilidad'!I13:I14)</f>
        <v>0</v>
      </c>
      <c r="H5" s="123"/>
      <c r="I5" s="38">
        <f>+E5+G5</f>
        <v>0</v>
      </c>
    </row>
    <row r="6" spans="2:14" s="24" customFormat="1" ht="9.6" customHeight="1" x14ac:dyDescent="0.25">
      <c r="B6" s="26"/>
      <c r="C6" s="26"/>
      <c r="D6" s="26"/>
      <c r="E6" s="25"/>
      <c r="F6" s="25"/>
      <c r="G6" s="25"/>
      <c r="H6" s="25"/>
    </row>
    <row r="7" spans="2:14" x14ac:dyDescent="0.25">
      <c r="E7" s="62" t="s">
        <v>57</v>
      </c>
      <c r="F7" s="62"/>
      <c r="G7" s="62" t="s">
        <v>58</v>
      </c>
      <c r="H7" s="62"/>
      <c r="I7" s="34" t="s">
        <v>56</v>
      </c>
    </row>
    <row r="8" spans="2:14" ht="31.15" customHeight="1" x14ac:dyDescent="0.25">
      <c r="B8" s="122" t="s">
        <v>59</v>
      </c>
      <c r="C8" s="122"/>
      <c r="D8" s="122"/>
      <c r="E8" s="123" t="str">
        <f>+'2. Análisis de vulnerabilidad'!I5</f>
        <v/>
      </c>
      <c r="F8" s="123"/>
      <c r="G8" s="123">
        <f>+I5</f>
        <v>0</v>
      </c>
      <c r="H8" s="123"/>
      <c r="I8" s="38" t="str">
        <f>+IFERROR(E8+G8,"")</f>
        <v/>
      </c>
    </row>
    <row r="9" spans="2:14" s="15" customFormat="1" ht="8.4499999999999993" customHeight="1" x14ac:dyDescent="0.25">
      <c r="B9" s="26"/>
      <c r="C9" s="26"/>
      <c r="D9" s="26"/>
      <c r="E9" s="25"/>
      <c r="F9" s="25"/>
      <c r="G9" s="25"/>
      <c r="H9" s="25"/>
      <c r="I9" s="24"/>
    </row>
    <row r="10" spans="2:14" s="15" customFormat="1" ht="16.5" customHeight="1" x14ac:dyDescent="0.25">
      <c r="B10" s="2"/>
      <c r="C10" s="2"/>
      <c r="D10" s="2"/>
      <c r="E10" s="62" t="s">
        <v>60</v>
      </c>
      <c r="F10" s="62"/>
      <c r="G10" s="62" t="s">
        <v>61</v>
      </c>
      <c r="H10" s="62"/>
      <c r="I10" s="34" t="s">
        <v>56</v>
      </c>
    </row>
    <row r="11" spans="2:14" s="15" customFormat="1" ht="31.15" customHeight="1" x14ac:dyDescent="0.25">
      <c r="B11" s="122" t="s">
        <v>62</v>
      </c>
      <c r="C11" s="122"/>
      <c r="D11" s="122"/>
      <c r="E11" s="123">
        <f>+(MAX('1. Identif_ evaluac amenaza'!$J$46:$J$63)*MAX('1. Identif_ evaluac amenaza'!$O$46:$O$63))+IF(COUNTIF('1. Identif_ evaluac amenaza'!$C$14:$C$33,"Si")&gt;0,1)</f>
        <v>0</v>
      </c>
      <c r="F11" s="123"/>
      <c r="G11" s="123" t="str">
        <f>+I8</f>
        <v/>
      </c>
      <c r="H11" s="123"/>
      <c r="I11" s="38">
        <f>+IFERROR(E11*G11,0)</f>
        <v>0</v>
      </c>
    </row>
    <row r="12" spans="2:14" s="24" customFormat="1" x14ac:dyDescent="0.25">
      <c r="B12" s="25"/>
      <c r="C12" s="25"/>
      <c r="D12" s="25"/>
      <c r="E12" s="25"/>
      <c r="F12" s="25"/>
      <c r="G12" s="25"/>
      <c r="H12" s="25"/>
      <c r="I12" s="25"/>
    </row>
    <row r="13" spans="2:14" ht="31.5" x14ac:dyDescent="0.25">
      <c r="B13" s="32" t="s">
        <v>63</v>
      </c>
      <c r="C13" s="34" t="s">
        <v>64</v>
      </c>
      <c r="D13" s="62" t="s">
        <v>65</v>
      </c>
      <c r="E13" s="62"/>
      <c r="F13" s="62"/>
      <c r="G13" s="62"/>
      <c r="H13" s="62"/>
      <c r="I13" s="62"/>
      <c r="J13" s="36"/>
      <c r="K13" s="36"/>
      <c r="L13" s="36"/>
      <c r="M13" s="36"/>
      <c r="N13" s="36"/>
    </row>
    <row r="14" spans="2:14" s="8" customFormat="1" ht="87" customHeight="1" x14ac:dyDescent="0.25">
      <c r="B14" s="10" t="str">
        <f>+IFERROR(IF(C14&gt;66,"Alto",IF(C14&gt;=33,"Medio",IF(C14&gt;=0,"Bajo",""))),0)</f>
        <v>Bajo</v>
      </c>
      <c r="C14" s="28">
        <f>+((I11-$C$29)/$C$30)*100</f>
        <v>0</v>
      </c>
      <c r="D14" s="124" t="str">
        <f>+IFERROR(IF(C14&gt;66,"El proyecto puede verse afectado por condiciones de riesgo y requiere incorporar medidas de reducción de la vulnerabilidad. Si el costo de incorporar estas medidas es muy alto en relación con la inversión que pretende hacerse el proyecto no es sostenible.",IF(C14&gt;=33,"El proyecto tiene condiciones de riesgo que lo hacen vulnerable, y se deben incorporan las medidas de reducción de vulnerabilidad, para que este sea sostenible y pueda viabilizarse.",IF(C14&gt;=0,"El proyecto no presenta riesgos significativos en su ejecución.",""))),0)</f>
        <v>El proyecto no presenta riesgos significativos en su ejecución.</v>
      </c>
      <c r="E14" s="124"/>
      <c r="F14" s="124"/>
      <c r="G14" s="124"/>
      <c r="H14" s="124"/>
      <c r="I14" s="124"/>
    </row>
    <row r="16" spans="2:14" ht="15.6" customHeight="1" x14ac:dyDescent="0.25">
      <c r="B16" s="62" t="s">
        <v>66</v>
      </c>
      <c r="C16" s="62"/>
      <c r="D16" s="62"/>
      <c r="E16" s="62"/>
      <c r="F16" s="62"/>
      <c r="G16" s="62"/>
      <c r="H16" s="62"/>
      <c r="I16" s="62"/>
    </row>
    <row r="17" spans="2:9" ht="15.6" customHeight="1" x14ac:dyDescent="0.25">
      <c r="B17" s="130" t="s">
        <v>67</v>
      </c>
      <c r="C17" s="130"/>
      <c r="D17" s="130"/>
      <c r="E17" s="130"/>
      <c r="F17" s="130"/>
      <c r="G17" s="130"/>
      <c r="H17" s="130"/>
      <c r="I17" s="130"/>
    </row>
    <row r="18" spans="2:9" x14ac:dyDescent="0.25">
      <c r="B18" s="130" t="s">
        <v>67</v>
      </c>
      <c r="C18" s="130"/>
      <c r="D18" s="130"/>
      <c r="E18" s="130"/>
      <c r="F18" s="130"/>
      <c r="G18" s="130"/>
      <c r="H18" s="130"/>
      <c r="I18" s="130"/>
    </row>
    <row r="19" spans="2:9" x14ac:dyDescent="0.25">
      <c r="B19" s="130" t="s">
        <v>67</v>
      </c>
      <c r="C19" s="130"/>
      <c r="D19" s="130"/>
      <c r="E19" s="130"/>
      <c r="F19" s="130"/>
      <c r="G19" s="130"/>
      <c r="H19" s="130"/>
      <c r="I19" s="130"/>
    </row>
    <row r="20" spans="2:9" x14ac:dyDescent="0.25">
      <c r="B20" s="130" t="s">
        <v>67</v>
      </c>
      <c r="C20" s="130"/>
      <c r="D20" s="130"/>
      <c r="E20" s="130"/>
      <c r="F20" s="130"/>
      <c r="G20" s="130"/>
      <c r="H20" s="130"/>
      <c r="I20" s="130"/>
    </row>
    <row r="21" spans="2:9" x14ac:dyDescent="0.25">
      <c r="B21" s="130" t="s">
        <v>67</v>
      </c>
      <c r="C21" s="130"/>
      <c r="D21" s="130"/>
      <c r="E21" s="130"/>
      <c r="F21" s="130"/>
      <c r="G21" s="130"/>
      <c r="H21" s="130"/>
      <c r="I21" s="130"/>
    </row>
    <row r="25" spans="2:9" x14ac:dyDescent="0.25">
      <c r="E25" s="40" t="s">
        <v>94</v>
      </c>
    </row>
    <row r="26" spans="2:9" x14ac:dyDescent="0.25">
      <c r="E26" s="40" t="s">
        <v>93</v>
      </c>
    </row>
    <row r="27" spans="2:9" ht="16.149999999999999" customHeight="1" x14ac:dyDescent="0.25">
      <c r="E27" s="40" t="s">
        <v>95</v>
      </c>
    </row>
    <row r="28" spans="2:9" hidden="1" x14ac:dyDescent="0.25">
      <c r="B28" s="27" t="s">
        <v>68</v>
      </c>
      <c r="C28" s="27">
        <v>136</v>
      </c>
    </row>
    <row r="29" spans="2:9" hidden="1" x14ac:dyDescent="0.25">
      <c r="B29" s="27" t="s">
        <v>69</v>
      </c>
      <c r="C29" s="27">
        <v>0</v>
      </c>
    </row>
    <row r="30" spans="2:9" hidden="1" x14ac:dyDescent="0.25">
      <c r="B30" s="27" t="s">
        <v>70</v>
      </c>
      <c r="C30" s="27">
        <f>+C28-C29</f>
        <v>136</v>
      </c>
    </row>
  </sheetData>
  <mergeCells count="24">
    <mergeCell ref="B19:I19"/>
    <mergeCell ref="B20:I20"/>
    <mergeCell ref="B21:I21"/>
    <mergeCell ref="B16:I16"/>
    <mergeCell ref="B17:I17"/>
    <mergeCell ref="B18:I18"/>
    <mergeCell ref="B2:I2"/>
    <mergeCell ref="B5:D5"/>
    <mergeCell ref="B8:D8"/>
    <mergeCell ref="E4:F4"/>
    <mergeCell ref="E5:F5"/>
    <mergeCell ref="G5:H5"/>
    <mergeCell ref="G4:H4"/>
    <mergeCell ref="E7:F7"/>
    <mergeCell ref="G7:H7"/>
    <mergeCell ref="E8:F8"/>
    <mergeCell ref="G8:H8"/>
    <mergeCell ref="G10:H10"/>
    <mergeCell ref="B11:D11"/>
    <mergeCell ref="E11:F11"/>
    <mergeCell ref="G11:H11"/>
    <mergeCell ref="D14:I14"/>
    <mergeCell ref="D13:I13"/>
    <mergeCell ref="E10:F10"/>
  </mergeCells>
  <pageMargins left="0.7" right="0.7" top="0.75" bottom="0.75" header="0.3" footer="0.3"/>
  <pageSetup scale="71" orientation="portrait" r:id="rId1"/>
  <colBreaks count="1" manualBreakCount="1">
    <brk id="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zoomScale="140" zoomScaleNormal="140" workbookViewId="0">
      <selection activeCell="D4" sqref="D4"/>
    </sheetView>
  </sheetViews>
  <sheetFormatPr baseColWidth="10" defaultColWidth="11.42578125" defaultRowHeight="15" x14ac:dyDescent="0.25"/>
  <cols>
    <col min="2" max="2" width="32.140625" customWidth="1"/>
    <col min="3" max="3" width="14.140625" customWidth="1"/>
  </cols>
  <sheetData>
    <row r="2" spans="2:6" x14ac:dyDescent="0.25">
      <c r="B2" t="s">
        <v>12</v>
      </c>
      <c r="C2" t="s">
        <v>71</v>
      </c>
      <c r="D2" t="s">
        <v>45</v>
      </c>
      <c r="E2" t="s">
        <v>72</v>
      </c>
      <c r="F2">
        <v>0</v>
      </c>
    </row>
    <row r="3" spans="2:6" x14ac:dyDescent="0.25">
      <c r="B3" t="s">
        <v>13</v>
      </c>
      <c r="C3" t="s">
        <v>73</v>
      </c>
      <c r="D3" t="s">
        <v>74</v>
      </c>
      <c r="E3" t="s">
        <v>75</v>
      </c>
      <c r="F3">
        <v>1</v>
      </c>
    </row>
    <row r="4" spans="2:6" x14ac:dyDescent="0.25">
      <c r="B4" t="s">
        <v>14</v>
      </c>
      <c r="C4" t="s">
        <v>76</v>
      </c>
      <c r="D4" t="s">
        <v>77</v>
      </c>
      <c r="E4" t="s">
        <v>78</v>
      </c>
      <c r="F4">
        <v>2</v>
      </c>
    </row>
    <row r="5" spans="2:6" x14ac:dyDescent="0.25">
      <c r="B5" t="s">
        <v>15</v>
      </c>
      <c r="E5" t="s">
        <v>79</v>
      </c>
      <c r="F5">
        <v>3</v>
      </c>
    </row>
    <row r="6" spans="2:6" x14ac:dyDescent="0.25">
      <c r="B6" t="s">
        <v>16</v>
      </c>
      <c r="E6" t="s">
        <v>80</v>
      </c>
      <c r="F6">
        <v>4</v>
      </c>
    </row>
    <row r="7" spans="2:6" x14ac:dyDescent="0.25">
      <c r="B7" t="s">
        <v>17</v>
      </c>
      <c r="E7" t="s">
        <v>81</v>
      </c>
    </row>
    <row r="8" spans="2:6" x14ac:dyDescent="0.25">
      <c r="B8" t="s">
        <v>18</v>
      </c>
      <c r="E8" t="s">
        <v>82</v>
      </c>
    </row>
    <row r="9" spans="2:6" x14ac:dyDescent="0.25">
      <c r="B9" t="s">
        <v>19</v>
      </c>
    </row>
    <row r="10" spans="2:6" x14ac:dyDescent="0.25">
      <c r="B10" t="s">
        <v>20</v>
      </c>
    </row>
    <row r="11" spans="2:6" x14ac:dyDescent="0.25">
      <c r="B11" t="s">
        <v>21</v>
      </c>
    </row>
    <row r="12" spans="2:6" x14ac:dyDescent="0.25">
      <c r="B12" t="s">
        <v>22</v>
      </c>
    </row>
    <row r="13" spans="2:6" x14ac:dyDescent="0.25">
      <c r="B13" t="s">
        <v>23</v>
      </c>
    </row>
    <row r="14" spans="2:6" x14ac:dyDescent="0.25">
      <c r="B14" t="s">
        <v>24</v>
      </c>
    </row>
    <row r="15" spans="2:6" x14ac:dyDescent="0.25">
      <c r="B15" t="s">
        <v>25</v>
      </c>
    </row>
    <row r="16" spans="2:6" x14ac:dyDescent="0.25">
      <c r="B16" t="s">
        <v>26</v>
      </c>
    </row>
    <row r="17" spans="2:2" x14ac:dyDescent="0.25">
      <c r="B17" t="s">
        <v>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100161FC8098E49B31A831EF9F2AA04" ma:contentTypeVersion="1" ma:contentTypeDescription="Crear nuevo documento." ma:contentTypeScope="" ma:versionID="436223f248b344978bf85790fa3d8247">
  <xsd:schema xmlns:xsd="http://www.w3.org/2001/XMLSchema" xmlns:xs="http://www.w3.org/2001/XMLSchema" xmlns:p="http://schemas.microsoft.com/office/2006/metadata/properties" xmlns:ns1="http://schemas.microsoft.com/sharepoint/v3" targetNamespace="http://schemas.microsoft.com/office/2006/metadata/properties" ma:root="true" ma:fieldsID="0fa58ab6bdef439119b64b6b50b7ca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0546B6-ABC2-4C03-BE6C-05F400EA0AF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FF1F87B4-8F65-4408-B30E-725550FCA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AA25-EE61-45AF-97BA-DDFDEDF97A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 Identif_ evaluac amenaza</vt:lpstr>
      <vt:lpstr>2. Análisis de vulnerabilidad</vt:lpstr>
      <vt:lpstr>3. Evaluación del riesgo</vt:lpstr>
      <vt:lpstr>Listas</vt:lpstr>
      <vt:lpstr>'1. Identif_ evaluac amenaza'!Área_de_impresión</vt:lpstr>
      <vt:lpstr>'3. Evaluación del riesgo'!Área_de_impresión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Cepeda Gomez</dc:creator>
  <cp:lastModifiedBy>teso</cp:lastModifiedBy>
  <cp:revision/>
  <cp:lastPrinted>2019-08-23T21:03:54Z</cp:lastPrinted>
  <dcterms:created xsi:type="dcterms:W3CDTF">2017-06-16T17:20:24Z</dcterms:created>
  <dcterms:modified xsi:type="dcterms:W3CDTF">2020-05-21T02:28:29Z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0x010100F100161FC8098E49B31A831EF9F2AA04</vt:lpwstr>
  </property>
</Properties>
</file>