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8.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455" tabRatio="886"/>
  </bookViews>
  <sheets>
    <sheet name="Indice" sheetId="1" r:id="rId1"/>
    <sheet name="Articulación PND" sheetId="4" r:id="rId2"/>
    <sheet name="Problematica (Arbol Problemas)" sheetId="5" r:id="rId3"/>
    <sheet name="Participantes" sheetId="6" r:id="rId4"/>
    <sheet name="Población" sheetId="9" r:id="rId5"/>
    <sheet name="Objetivos (Arbol Objetivos)" sheetId="10" r:id="rId6"/>
    <sheet name="Alternativas Solución" sheetId="11" r:id="rId7"/>
    <sheet name="Estudio Necesidades" sheetId="12" r:id="rId8"/>
    <sheet name="AnalisisTecnicoAlternativa" sheetId="3" r:id="rId9"/>
    <sheet name="LocalizaciónAlternativa" sheetId="13" r:id="rId10"/>
    <sheet name="Cadena valor" sheetId="15" r:id="rId11"/>
    <sheet name="Analisis Riesgos" sheetId="16" r:id="rId12"/>
    <sheet name="Ingresos y beneficios" sheetId="18" r:id="rId13"/>
    <sheet name="Crédito Amortizacion" sheetId="19" r:id="rId14"/>
    <sheet name="Depreciacion Activos" sheetId="20" r:id="rId15"/>
    <sheet name="Flujos Economicos" sheetId="21" r:id="rId16"/>
    <sheet name="Evaluacion" sheetId="23" r:id="rId17"/>
    <sheet name="Indicadores de producto" sheetId="24" r:id="rId18"/>
    <sheet name="Indicadores de gestión" sheetId="25" r:id="rId19"/>
    <sheet name="Fuentes de Financiación" sheetId="26" r:id="rId20"/>
    <sheet name="Resumen del proyecto" sheetId="27" r:id="rId21"/>
  </sheets>
  <definedNames>
    <definedName name="_xlnm.Print_Area" localSheetId="6">'Alternativas Solución'!#REF!</definedName>
    <definedName name="_xlnm.Print_Area" localSheetId="10">'Cadena valor'!$B$8:$G$24</definedName>
    <definedName name="_xlnm.Print_Area" localSheetId="12">'Ingresos y beneficios'!$B$4:$M$23</definedName>
    <definedName name="_xlnm.Print_Area" localSheetId="5">'Objetivos (Arbol Objetivos)'!$A$4:$O$27</definedName>
    <definedName name="_xlnm.Print_Area" localSheetId="3">Participantes!$B$5:$F$17</definedName>
    <definedName name="_xlnm.Print_Area" localSheetId="4">Población!$A$5:$Q$27</definedName>
    <definedName name="_xlnm.Print_Area" localSheetId="2">'Problematica (Arbol Problemas)'!$A$5:$O$31</definedName>
    <definedName name="Buscar" localSheetId="6">#REF!</definedName>
    <definedName name="Buscar" localSheetId="11">#REF!</definedName>
    <definedName name="Buscar" localSheetId="10">#REF!</definedName>
    <definedName name="Buscar" localSheetId="7">#REF!</definedName>
    <definedName name="Buscar" localSheetId="12">#REF!</definedName>
    <definedName name="Buscar" localSheetId="5">#REF!</definedName>
    <definedName name="Buscar" localSheetId="4">#REF!</definedName>
    <definedName name="Buscar">#REF!</definedName>
    <definedName name="inf">#REF!</definedName>
    <definedName name="_xlnm.Print_Titles" localSheetId="10">'Cadena valor'!$8:$10</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583" i="25" l="1"/>
  <c r="M4634" i="25"/>
  <c r="M4649" i="25"/>
  <c r="M4650" i="25"/>
  <c r="M4277" i="25"/>
  <c r="M3446" i="25"/>
  <c r="M3447" i="25"/>
  <c r="M2140" i="25"/>
  <c r="M2141" i="25"/>
  <c r="M2142" i="25"/>
  <c r="K24" i="12"/>
  <c r="K23" i="12"/>
  <c r="K22" i="12"/>
  <c r="K21" i="12"/>
  <c r="K20" i="12"/>
  <c r="K19" i="12"/>
  <c r="K18" i="12"/>
  <c r="K17" i="12"/>
  <c r="K16" i="12"/>
  <c r="K15" i="12"/>
  <c r="K14" i="12"/>
  <c r="I109" i="23" l="1"/>
  <c r="H109" i="23"/>
  <c r="G109" i="23"/>
  <c r="F109" i="23"/>
  <c r="E109" i="23"/>
  <c r="D109" i="23"/>
  <c r="P108" i="23"/>
  <c r="O108" i="23"/>
  <c r="N108" i="23"/>
  <c r="M108" i="23"/>
  <c r="L108" i="23"/>
  <c r="K108" i="23"/>
  <c r="P107" i="23"/>
  <c r="O107" i="23"/>
  <c r="N107" i="23"/>
  <c r="M107" i="23"/>
  <c r="L107" i="23"/>
  <c r="K107" i="23"/>
  <c r="P106" i="23"/>
  <c r="O106" i="23"/>
  <c r="N106" i="23"/>
  <c r="M106" i="23"/>
  <c r="L106" i="23"/>
  <c r="K106" i="23"/>
  <c r="P105" i="23"/>
  <c r="O105" i="23"/>
  <c r="N105" i="23"/>
  <c r="M105" i="23"/>
  <c r="L105" i="23"/>
  <c r="K105" i="23"/>
  <c r="P104" i="23"/>
  <c r="O104" i="23"/>
  <c r="N104" i="23"/>
  <c r="M104" i="23"/>
  <c r="L104" i="23"/>
  <c r="K104" i="23"/>
  <c r="P103" i="23"/>
  <c r="O103" i="23"/>
  <c r="N103" i="23"/>
  <c r="M103" i="23"/>
  <c r="L103" i="23"/>
  <c r="K103" i="23"/>
  <c r="P102" i="23"/>
  <c r="O102" i="23"/>
  <c r="N102" i="23"/>
  <c r="M102" i="23"/>
  <c r="L102" i="23"/>
  <c r="K102" i="23"/>
  <c r="P101" i="23"/>
  <c r="O101" i="23"/>
  <c r="N101" i="23"/>
  <c r="M101" i="23"/>
  <c r="L101" i="23"/>
  <c r="K101" i="23"/>
  <c r="P100" i="23"/>
  <c r="O100" i="23"/>
  <c r="N100" i="23"/>
  <c r="M100" i="23"/>
  <c r="L100" i="23"/>
  <c r="K100" i="23"/>
  <c r="P99" i="23"/>
  <c r="O99" i="23"/>
  <c r="N99" i="23"/>
  <c r="M99" i="23"/>
  <c r="L99" i="23"/>
  <c r="K99" i="23"/>
  <c r="P98" i="23"/>
  <c r="P109" i="23" s="1"/>
  <c r="T19" i="23" s="1"/>
  <c r="T33" i="23" s="1"/>
  <c r="O98" i="23"/>
  <c r="O109" i="23" s="1"/>
  <c r="S19" i="23" s="1"/>
  <c r="S33" i="23" s="1"/>
  <c r="N98" i="23"/>
  <c r="M98" i="23"/>
  <c r="L98" i="23"/>
  <c r="L109" i="23" s="1"/>
  <c r="P19" i="23" s="1"/>
  <c r="P33" i="23" s="1"/>
  <c r="K98" i="23"/>
  <c r="K109" i="23" s="1"/>
  <c r="O19" i="23" s="1"/>
  <c r="O33" i="23" s="1"/>
  <c r="L94" i="23"/>
  <c r="K94" i="23"/>
  <c r="L93" i="23"/>
  <c r="K93" i="23"/>
  <c r="L92" i="23"/>
  <c r="K92" i="23"/>
  <c r="L91" i="23"/>
  <c r="K91" i="23"/>
  <c r="L90" i="23"/>
  <c r="K90" i="23"/>
  <c r="L89" i="23"/>
  <c r="K89" i="23"/>
  <c r="L88" i="23"/>
  <c r="K88" i="23"/>
  <c r="L87" i="23"/>
  <c r="K87" i="23"/>
  <c r="L86" i="23"/>
  <c r="K86" i="23"/>
  <c r="L85" i="23"/>
  <c r="K85" i="23"/>
  <c r="L84" i="23"/>
  <c r="L95" i="23" s="1"/>
  <c r="K84" i="23"/>
  <c r="K95" i="23" s="1"/>
  <c r="AA83" i="23"/>
  <c r="Z83" i="23"/>
  <c r="Y83" i="23"/>
  <c r="X83" i="23"/>
  <c r="W83" i="23"/>
  <c r="V83" i="23"/>
  <c r="L81" i="23"/>
  <c r="K81" i="23"/>
  <c r="L80" i="23"/>
  <c r="K80" i="23"/>
  <c r="L79" i="23"/>
  <c r="K79" i="23"/>
  <c r="L78" i="23"/>
  <c r="K78" i="23"/>
  <c r="L77" i="23"/>
  <c r="K77" i="23"/>
  <c r="L76" i="23"/>
  <c r="K76" i="23"/>
  <c r="L75" i="23"/>
  <c r="K75" i="23"/>
  <c r="L74" i="23"/>
  <c r="K74" i="23"/>
  <c r="L73" i="23"/>
  <c r="K73" i="23"/>
  <c r="L72" i="23"/>
  <c r="K72" i="23"/>
  <c r="L71" i="23"/>
  <c r="K71" i="23"/>
  <c r="K82" i="23" s="1"/>
  <c r="AA70" i="23"/>
  <c r="Z70" i="23"/>
  <c r="Y70" i="23"/>
  <c r="X70" i="23"/>
  <c r="W70" i="23"/>
  <c r="V70" i="23"/>
  <c r="N68" i="23"/>
  <c r="M68" i="23"/>
  <c r="L68" i="23"/>
  <c r="K68" i="23"/>
  <c r="N67" i="23"/>
  <c r="M67" i="23"/>
  <c r="L67" i="23"/>
  <c r="K67" i="23"/>
  <c r="N66" i="23"/>
  <c r="M66" i="23"/>
  <c r="L66" i="23"/>
  <c r="K66" i="23"/>
  <c r="N65" i="23"/>
  <c r="M65" i="23"/>
  <c r="L65" i="23"/>
  <c r="K65" i="23"/>
  <c r="N64" i="23"/>
  <c r="M64" i="23"/>
  <c r="L64" i="23"/>
  <c r="K64" i="23"/>
  <c r="N63" i="23"/>
  <c r="M63" i="23"/>
  <c r="L63" i="23"/>
  <c r="K63" i="23"/>
  <c r="N62" i="23"/>
  <c r="M62" i="23"/>
  <c r="L62" i="23"/>
  <c r="K62" i="23"/>
  <c r="N61" i="23"/>
  <c r="M61" i="23"/>
  <c r="L61" i="23"/>
  <c r="K61" i="23"/>
  <c r="N60" i="23"/>
  <c r="M60" i="23"/>
  <c r="L60" i="23"/>
  <c r="K60" i="23"/>
  <c r="N59" i="23"/>
  <c r="M59" i="23"/>
  <c r="L59" i="23"/>
  <c r="K59" i="23"/>
  <c r="N58" i="23"/>
  <c r="N69" i="23" s="1"/>
  <c r="N56" i="23" s="1"/>
  <c r="R18" i="23" s="1"/>
  <c r="R32" i="23" s="1"/>
  <c r="M58" i="23"/>
  <c r="M69" i="23" s="1"/>
  <c r="M56" i="23" s="1"/>
  <c r="Q18" i="23" s="1"/>
  <c r="Q32" i="23" s="1"/>
  <c r="L58" i="23"/>
  <c r="L69" i="23" s="1"/>
  <c r="K58" i="23"/>
  <c r="K69" i="23" s="1"/>
  <c r="AA57" i="23"/>
  <c r="Z57" i="23"/>
  <c r="Y57" i="23"/>
  <c r="X57" i="23"/>
  <c r="W57" i="23"/>
  <c r="V57" i="23"/>
  <c r="V55" i="23"/>
  <c r="D55" i="23"/>
  <c r="K54" i="23"/>
  <c r="K53" i="23"/>
  <c r="K52" i="23"/>
  <c r="K51" i="23"/>
  <c r="K50" i="23"/>
  <c r="K49" i="23"/>
  <c r="K48" i="23"/>
  <c r="K47" i="23"/>
  <c r="K46" i="23"/>
  <c r="K45" i="23"/>
  <c r="K44" i="23"/>
  <c r="K55" i="23" s="1"/>
  <c r="O17" i="23" s="1"/>
  <c r="Y36" i="23"/>
  <c r="X36" i="23"/>
  <c r="W36" i="23"/>
  <c r="V36" i="23"/>
  <c r="U36" i="23"/>
  <c r="T36" i="23"/>
  <c r="S36" i="23"/>
  <c r="R36" i="23"/>
  <c r="Q36" i="23"/>
  <c r="P36" i="23"/>
  <c r="O36" i="23"/>
  <c r="Y35" i="23"/>
  <c r="X35" i="23"/>
  <c r="W35" i="23"/>
  <c r="V35" i="23"/>
  <c r="U35" i="23"/>
  <c r="T35" i="23"/>
  <c r="S35" i="23"/>
  <c r="R35" i="23"/>
  <c r="Q35" i="23"/>
  <c r="P35" i="23"/>
  <c r="O35" i="23"/>
  <c r="Y34" i="23"/>
  <c r="X34" i="23"/>
  <c r="W34" i="23"/>
  <c r="V34" i="23"/>
  <c r="U34" i="23"/>
  <c r="T34" i="23"/>
  <c r="S34" i="23"/>
  <c r="R34" i="23"/>
  <c r="Q34" i="23"/>
  <c r="P34" i="23"/>
  <c r="O34" i="23"/>
  <c r="Y33" i="23"/>
  <c r="X33" i="23"/>
  <c r="W33" i="23"/>
  <c r="V33" i="23"/>
  <c r="U33" i="23"/>
  <c r="Y32" i="23"/>
  <c r="X32" i="23"/>
  <c r="W32" i="23"/>
  <c r="V32" i="23"/>
  <c r="U32" i="23"/>
  <c r="Y31" i="23"/>
  <c r="X31" i="23"/>
  <c r="W31" i="23"/>
  <c r="V31" i="23"/>
  <c r="U31" i="23"/>
  <c r="Y30" i="23"/>
  <c r="X30" i="23"/>
  <c r="W30" i="23"/>
  <c r="V30" i="23"/>
  <c r="U30" i="23"/>
  <c r="T30" i="23"/>
  <c r="S30" i="23"/>
  <c r="R30" i="23"/>
  <c r="Q30" i="23"/>
  <c r="P30" i="23"/>
  <c r="O30" i="23"/>
  <c r="P29" i="23"/>
  <c r="O29" i="23"/>
  <c r="T18" i="23"/>
  <c r="T32" i="23" s="1"/>
  <c r="S18" i="23"/>
  <c r="S32" i="23" s="1"/>
  <c r="T17" i="23"/>
  <c r="T31" i="23" s="1"/>
  <c r="S17" i="23"/>
  <c r="S31" i="23" s="1"/>
  <c r="R17" i="23"/>
  <c r="R31" i="23" s="1"/>
  <c r="Q17" i="23"/>
  <c r="Q31" i="23" s="1"/>
  <c r="P17" i="23"/>
  <c r="P23" i="23" s="1"/>
  <c r="L16" i="23"/>
  <c r="K16" i="23"/>
  <c r="J16" i="23"/>
  <c r="I16" i="23"/>
  <c r="H16" i="23"/>
  <c r="G16" i="23"/>
  <c r="F16" i="23"/>
  <c r="F24" i="23" s="1"/>
  <c r="E16" i="23"/>
  <c r="E24" i="23" s="1"/>
  <c r="D16" i="23"/>
  <c r="D24" i="23" s="1"/>
  <c r="C16" i="23"/>
  <c r="C24" i="23" s="1"/>
  <c r="B16" i="23"/>
  <c r="B24" i="23" s="1"/>
  <c r="Y14" i="23"/>
  <c r="Y29" i="23" s="1"/>
  <c r="X14" i="23"/>
  <c r="X29" i="23" s="1"/>
  <c r="W14" i="23"/>
  <c r="W29" i="23" s="1"/>
  <c r="V14" i="23"/>
  <c r="V29" i="23" s="1"/>
  <c r="U14" i="23"/>
  <c r="U29" i="23" s="1"/>
  <c r="T14" i="23"/>
  <c r="T29" i="23" s="1"/>
  <c r="S14" i="23"/>
  <c r="S29" i="23" s="1"/>
  <c r="R14" i="23"/>
  <c r="R23" i="23" s="1"/>
  <c r="Q14" i="23"/>
  <c r="Q29" i="23" s="1"/>
  <c r="F9" i="23"/>
  <c r="I8" i="23"/>
  <c r="H8" i="23"/>
  <c r="J8" i="23" s="1"/>
  <c r="I6" i="23"/>
  <c r="J6" i="23" s="1"/>
  <c r="H3" i="23"/>
  <c r="G2" i="23"/>
  <c r="F2" i="23"/>
  <c r="L2" i="23" s="1"/>
  <c r="I5" i="23" l="1"/>
  <c r="J5" i="23" s="1"/>
  <c r="L82" i="23"/>
  <c r="L56" i="23" s="1"/>
  <c r="P18" i="23" s="1"/>
  <c r="P32" i="23" s="1"/>
  <c r="M109" i="23"/>
  <c r="Q19" i="23" s="1"/>
  <c r="Q33" i="23" s="1"/>
  <c r="K56" i="23"/>
  <c r="O18" i="23" s="1"/>
  <c r="O32" i="23" s="1"/>
  <c r="N109" i="23"/>
  <c r="R19" i="23" s="1"/>
  <c r="R33" i="23" s="1"/>
  <c r="O23" i="23"/>
  <c r="O31" i="23"/>
  <c r="Q23" i="23"/>
  <c r="Y23" i="23"/>
  <c r="S23" i="23"/>
  <c r="T23" i="23"/>
  <c r="U23" i="23"/>
  <c r="R29" i="23"/>
  <c r="V23" i="23"/>
  <c r="P31" i="23"/>
  <c r="K2" i="23"/>
  <c r="I2" i="23" s="1"/>
  <c r="W23" i="23"/>
  <c r="X23" i="23"/>
  <c r="H2" i="23" l="1"/>
  <c r="E27" i="18" l="1"/>
  <c r="E28" i="18"/>
  <c r="E29" i="18"/>
  <c r="E30" i="18"/>
  <c r="E31" i="18"/>
  <c r="E32" i="18"/>
  <c r="E33" i="18"/>
  <c r="E34" i="18"/>
  <c r="E35" i="18"/>
  <c r="E26" i="18"/>
  <c r="F15" i="12" l="1"/>
  <c r="F16" i="12"/>
  <c r="F17" i="12"/>
  <c r="F18" i="12"/>
  <c r="F19" i="12"/>
  <c r="F20" i="12"/>
  <c r="F21" i="12"/>
  <c r="F22" i="12"/>
  <c r="F23" i="12"/>
  <c r="F24" i="12"/>
  <c r="F14" i="12"/>
  <c r="D14" i="21" l="1"/>
  <c r="F14" i="21"/>
  <c r="E14" i="21"/>
  <c r="H14" i="21"/>
  <c r="G14" i="21"/>
</calcChain>
</file>

<file path=xl/comments1.xml><?xml version="1.0" encoding="utf-8"?>
<comments xmlns="http://schemas.openxmlformats.org/spreadsheetml/2006/main">
  <authors>
    <author>david Krdona</author>
  </authors>
  <commentList>
    <comment ref="A7" authorId="0">
      <text>
        <r>
          <rPr>
            <sz val="9"/>
            <color indexed="81"/>
            <rFont val="Tahoma"/>
            <family val="2"/>
          </rPr>
          <t xml:space="preserve">Los primeros dos digitos identifican el sector, los seguientes dos el programa. </t>
        </r>
      </text>
    </comment>
  </commentList>
</comments>
</file>

<file path=xl/comments10.xml><?xml version="1.0" encoding="utf-8"?>
<comments xmlns="http://schemas.openxmlformats.org/spreadsheetml/2006/main">
  <authors>
    <author>david Krdona</author>
  </authors>
  <commentList>
    <comment ref="B11" authorId="0">
      <text>
        <r>
          <rPr>
            <sz val="9"/>
            <color indexed="81"/>
            <rFont val="Tahoma"/>
            <family val="2"/>
          </rPr>
          <t>Involucra los indicadores de impacto, los cuales miden el cambio en el bienestar de la población a mediano y largo plazo.</t>
        </r>
      </text>
    </comment>
    <comment ref="B12" authorId="0">
      <text>
        <r>
          <rPr>
            <sz val="9"/>
            <color indexed="81"/>
            <rFont val="Tahoma"/>
            <family val="2"/>
          </rPr>
          <t xml:space="preserve">Hace referencia a los indicadores de resultado, los cuales miden los efectos o el cambio en las condiciones de vida de la población objetivo a mediano plazo. </t>
        </r>
      </text>
    </comment>
    <comment ref="B13" authorId="0">
      <text>
        <r>
          <rPr>
            <sz val="9"/>
            <color indexed="81"/>
            <rFont val="Tahoma"/>
            <family val="2"/>
          </rPr>
          <t xml:space="preserve">Consiste en la medición de la entrega de bines o servicios según las condiciones requeridas. </t>
        </r>
      </text>
    </comment>
    <comment ref="B14" authorId="0">
      <text>
        <r>
          <rPr>
            <sz val="9"/>
            <color indexed="81"/>
            <rFont val="Tahoma"/>
            <family val="2"/>
          </rPr>
          <t>Hace referencia a los indicadores de gestión los cuales miden el avance de las actividades para el control de las acciones más importantes en la ejecución del proyecto.</t>
        </r>
      </text>
    </comment>
  </commentList>
</comments>
</file>

<file path=xl/comments2.xml><?xml version="1.0" encoding="utf-8"?>
<comments xmlns="http://schemas.openxmlformats.org/spreadsheetml/2006/main">
  <authors>
    <author>david Krdona</author>
  </authors>
  <commentList>
    <comment ref="B29" authorId="0">
      <text>
        <r>
          <rPr>
            <sz val="10"/>
            <color indexed="81"/>
            <rFont val="Tahoma"/>
            <family val="2"/>
          </rPr>
          <t xml:space="preserve">Se recomienda realizar un diagnóstico y descripcion  que involucre los elementos del árbol de problemas, considerando entre otros los siguientes aspectos:
1)  Características de la zona de estudio,
2) Análisis de cada uno de los factores que hacen parte del problema y de las relaciones que se establecen entre ellos.
3) Descripción de los antecedentes,
4)  Evolución reciente de la situación negativa identificada
5)Intervenciones realizadas diferentes a la que se proponen. </t>
        </r>
      </text>
    </comment>
    <comment ref="B42" authorId="0">
      <text>
        <r>
          <rPr>
            <sz val="9"/>
            <color indexed="81"/>
            <rFont val="Tahoma"/>
            <family val="2"/>
          </rPr>
          <t xml:space="preserve"> </t>
        </r>
        <r>
          <rPr>
            <sz val="11"/>
            <color indexed="81"/>
            <rFont val="Tahoma"/>
            <family val="2"/>
          </rPr>
          <t xml:space="preserve">Identificar la magnitud actual del problema a través de indicadores de referencia. Es decir, establecer la dimensión que tiene el problema hoy (cuando se inicia el proyecto). Esto sirve como punto de comparación para determinar si se alcanzan los resultados esperados en el tiempo establecido. </t>
        </r>
      </text>
    </comment>
  </commentList>
</comments>
</file>

<file path=xl/comments3.xml><?xml version="1.0" encoding="utf-8"?>
<comments xmlns="http://schemas.openxmlformats.org/spreadsheetml/2006/main">
  <authors>
    <author>david Krdona</author>
  </authors>
  <commentList>
    <comment ref="B6" authorId="0">
      <text>
        <r>
          <rPr>
            <sz val="10"/>
            <color indexed="81"/>
            <rFont val="Tahoma"/>
            <family val="2"/>
          </rPr>
          <t>Los participantes de un proyecto son todas las personas, grupos y organizaciones que están relacionados tanto con el problema identificado como con la ejecución de acciones que se deriven de su posible solución.</t>
        </r>
      </text>
    </comment>
    <comment ref="B22" authorId="0">
      <text>
        <r>
          <rPr>
            <sz val="10"/>
            <color indexed="81"/>
            <rFont val="Tahoma"/>
            <family val="2"/>
          </rPr>
          <t>Es necesario documentar los antecedentes de los participantes que podrían tener un impacto durante el ciclo de vida del proyecto, entre otros, podrían mencionarse procesos de concertación, acuerdos,
alianzas y en general compromisos asumidos entre ellos ya sea por consenso o derivados de responsabilidades legales como puede ser el caso de sentencias judiciales.</t>
        </r>
      </text>
    </comment>
  </commentList>
</comments>
</file>

<file path=xl/comments4.xml><?xml version="1.0" encoding="utf-8"?>
<comments xmlns="http://schemas.openxmlformats.org/spreadsheetml/2006/main">
  <authors>
    <author>david Krdona</author>
  </authors>
  <commentList>
    <comment ref="A7" authorId="0">
      <text>
        <r>
          <rPr>
            <sz val="10"/>
            <color indexed="81"/>
            <rFont val="Tahoma"/>
            <family val="2"/>
          </rPr>
          <t xml:space="preserve">La población afectada corresponde al conjunto de individuos que padecen la situación negativa identificada en el problema central y se encuentran en el área de estudio donde esta se presenta. </t>
        </r>
      </text>
    </comment>
    <comment ref="A17" authorId="0">
      <text>
        <r>
          <rPr>
            <sz val="10"/>
            <color indexed="81"/>
            <rFont val="Tahoma"/>
            <family val="2"/>
          </rPr>
          <t>Hace referencia a la población que efectivamente sera intervenida dentro de la poblacion afectada.</t>
        </r>
      </text>
    </comment>
  </commentList>
</comments>
</file>

<file path=xl/comments5.xml><?xml version="1.0" encoding="utf-8"?>
<comments xmlns="http://schemas.openxmlformats.org/spreadsheetml/2006/main">
  <authors>
    <author>david Krdona</author>
  </authors>
  <commentList>
    <comment ref="B6" authorId="0">
      <text>
        <r>
          <rPr>
            <sz val="10"/>
            <color indexed="81"/>
            <rFont val="Tahoma"/>
            <family val="2"/>
          </rPr>
          <t>Se ocupa de indagar la evolución de la oferta y la demanda de los productos que entregará el proyecto durante los años de su operación, con lo cual se cuantifica dicha necesidad u oportunidad.</t>
        </r>
        <r>
          <rPr>
            <sz val="9"/>
            <color indexed="81"/>
            <rFont val="Tahoma"/>
            <family val="2"/>
          </rPr>
          <t xml:space="preserve">
</t>
        </r>
      </text>
    </comment>
  </commentList>
</comments>
</file>

<file path=xl/comments6.xml><?xml version="1.0" encoding="utf-8"?>
<comments xmlns="http://schemas.openxmlformats.org/spreadsheetml/2006/main">
  <authors>
    <author>david Krdona</author>
  </authors>
  <commentList>
    <comment ref="A7" authorId="0">
      <text>
        <r>
          <rPr>
            <sz val="10"/>
            <color indexed="81"/>
            <rFont val="Tahoma"/>
            <family val="2"/>
          </rPr>
          <t xml:space="preserve">Definir los requisitos o el alcance de cada uno de los bienes y/o servicios definidos de acuerdo con el estudio de necesidades en términos de la naturaleza y características propias que serían exigidas de manera específica para su entrega adecuada.
Se recomienda tener presente las normas técnicas que le apliquen a cada producto así como
cualquier requerimiento que estos deban cumplir, en razón de los potenciales efectos sobre la decisión
de viabilidad del proyecto.
La descripción de la alternativa es un insumo en el proceso de redacción de los pliegos de condiciones
que se lleva a cabo en la etapa de contratación, siempre y cuando facilite de manera clara los
requerimientos técnicos y los términos bajo los que se deberán entregar los productos. </t>
        </r>
      </text>
    </comment>
  </commentList>
</comments>
</file>

<file path=xl/comments7.xml><?xml version="1.0" encoding="utf-8"?>
<comments xmlns="http://schemas.openxmlformats.org/spreadsheetml/2006/main">
  <authors>
    <author>david Krdona</author>
  </authors>
  <commentList>
    <comment ref="B13" authorId="0">
      <text>
        <r>
          <rPr>
            <sz val="10"/>
            <color indexed="81"/>
            <rFont val="Tahoma"/>
            <family val="2"/>
          </rPr>
          <t>seleccione uno o varios factores que considera oportunos analizar a la hora de establecer la ubicación de la alternativa de solución.</t>
        </r>
      </text>
    </comment>
  </commentList>
</comments>
</file>

<file path=xl/comments8.xml><?xml version="1.0" encoding="utf-8"?>
<comments xmlns="http://schemas.openxmlformats.org/spreadsheetml/2006/main">
  <authors>
    <author>david Krdona</author>
  </authors>
  <commentList>
    <comment ref="F9" authorId="0">
      <text>
        <r>
          <rPr>
            <sz val="10"/>
            <color indexed="81"/>
            <rFont val="Tahoma"/>
            <family val="2"/>
          </rPr>
          <t>Si  es acumulable la sumatoria de la meta para todos los periodos debera ser igual a la meta total. 
Si no es acumulable se podra programar hasta el total de la meta para cada periodo.</t>
        </r>
      </text>
    </comment>
    <comment ref="F21" authorId="0">
      <text>
        <r>
          <rPr>
            <sz val="10"/>
            <color indexed="81"/>
            <rFont val="Tahoma"/>
            <family val="2"/>
          </rPr>
          <t>Si  es acumulable la sumatoria de la meta para todos los periodos debera ser igual a la meta total. 
Si no es acumulable se podra programar hasta el total de la meta para cada periodo.</t>
        </r>
      </text>
    </comment>
    <comment ref="F34" authorId="0">
      <text>
        <r>
          <rPr>
            <sz val="10"/>
            <color indexed="81"/>
            <rFont val="Tahoma"/>
            <family val="2"/>
          </rPr>
          <t>Si  es acumulable la sumatoria de la meta para todos los periodos debera ser igual a la meta total. 
Si no es acumulable se podra programar hasta el total de la meta para cada periodo.</t>
        </r>
      </text>
    </comment>
    <comment ref="F46" authorId="0">
      <text>
        <r>
          <rPr>
            <sz val="10"/>
            <color indexed="81"/>
            <rFont val="Tahoma"/>
            <family val="2"/>
          </rPr>
          <t>Si  es acumulable la sumatoria de la meta para todos los periodos debera ser igual a la meta total. 
Si no es acumulable se podra programar hasta el total de la meta para cada periodo.</t>
        </r>
      </text>
    </comment>
  </commentList>
</comments>
</file>

<file path=xl/comments9.xml><?xml version="1.0" encoding="utf-8"?>
<comments xmlns="http://schemas.openxmlformats.org/spreadsheetml/2006/main">
  <authors>
    <author>david Krdona</author>
  </authors>
  <commentList>
    <comment ref="B8" authorId="0">
      <text>
        <r>
          <rPr>
            <sz val="9"/>
            <color indexed="81"/>
            <rFont val="Tahoma"/>
            <family val="2"/>
          </rPr>
          <t xml:space="preserve">Los primeros dos digitos identifican el sector, los seguientes dos el programa. </t>
        </r>
      </text>
    </comment>
    <comment ref="B22" authorId="0">
      <text>
        <r>
          <rPr>
            <sz val="9"/>
            <color indexed="81"/>
            <rFont val="Tahoma"/>
            <family val="2"/>
          </rPr>
          <t>Valor a financiar por la fuente en cada periodo.</t>
        </r>
      </text>
    </comment>
    <comment ref="C22" authorId="0">
      <text>
        <r>
          <rPr>
            <sz val="9"/>
            <color indexed="81"/>
            <rFont val="Tahoma"/>
            <family val="2"/>
          </rPr>
          <t>Sumatoria de los costos de las actividades por año y etapa (preinversión,inversión, operación).</t>
        </r>
      </text>
    </comment>
    <comment ref="B35" authorId="0">
      <text>
        <r>
          <rPr>
            <sz val="9"/>
            <color indexed="81"/>
            <rFont val="Tahoma"/>
            <family val="2"/>
          </rPr>
          <t>Valor a financiar por la fuente en cada periodo.</t>
        </r>
      </text>
    </comment>
    <comment ref="C35" authorId="0">
      <text>
        <r>
          <rPr>
            <sz val="9"/>
            <color indexed="81"/>
            <rFont val="Tahoma"/>
            <family val="2"/>
          </rPr>
          <t>Sumatoria de los costos de las actividades por año y etapa (preinversión,inversión, operación).</t>
        </r>
      </text>
    </comment>
    <comment ref="B48" authorId="0">
      <text>
        <r>
          <rPr>
            <sz val="9"/>
            <color indexed="81"/>
            <rFont val="Tahoma"/>
            <family val="2"/>
          </rPr>
          <t>Valor a financiar por la fuente en cada periodo.</t>
        </r>
      </text>
    </comment>
    <comment ref="C48" authorId="0">
      <text>
        <r>
          <rPr>
            <sz val="9"/>
            <color indexed="81"/>
            <rFont val="Tahoma"/>
            <family val="2"/>
          </rPr>
          <t>Sumatoria de los costos de las actividades por año y etapa (preinversión,inversión, operación).</t>
        </r>
      </text>
    </comment>
    <comment ref="B61" authorId="0">
      <text>
        <r>
          <rPr>
            <sz val="9"/>
            <color indexed="81"/>
            <rFont val="Tahoma"/>
            <family val="2"/>
          </rPr>
          <t>Valor a financiar por la fuente en cada periodo.</t>
        </r>
      </text>
    </comment>
    <comment ref="C61" authorId="0">
      <text>
        <r>
          <rPr>
            <sz val="9"/>
            <color indexed="81"/>
            <rFont val="Tahoma"/>
            <family val="2"/>
          </rPr>
          <t>Sumatoria de los costos de las actividades por año y etapa (preinversión,inversión, operación).</t>
        </r>
      </text>
    </comment>
  </commentList>
</comments>
</file>

<file path=xl/sharedStrings.xml><?xml version="1.0" encoding="utf-8"?>
<sst xmlns="http://schemas.openxmlformats.org/spreadsheetml/2006/main" count="20612" uniqueCount="15077">
  <si>
    <t xml:space="preserve">Módulos </t>
  </si>
  <si>
    <t>Preparación</t>
  </si>
  <si>
    <t>PROGRAMA</t>
  </si>
  <si>
    <t xml:space="preserve">ESTRATEGIA TRANSVERSAL </t>
  </si>
  <si>
    <t xml:space="preserve">OBJETIVO </t>
  </si>
  <si>
    <t>01- Contribución al Plan Nacional de Desarrollo</t>
  </si>
  <si>
    <t xml:space="preserve">02- Plan de Desarrollo Departamental o Sectorial </t>
  </si>
  <si>
    <t xml:space="preserve">Plan Desarrollo Departamental o Sectorial </t>
  </si>
  <si>
    <t xml:space="preserve">Estrategia </t>
  </si>
  <si>
    <t xml:space="preserve">Programa </t>
  </si>
  <si>
    <t>PLAN NACIONAL DE DESARROLLO</t>
  </si>
  <si>
    <t xml:space="preserve">03- Plan de Desarrollo Distrital o Municipal  </t>
  </si>
  <si>
    <t xml:space="preserve">Plan Desarrollo Distrital o municipal </t>
  </si>
  <si>
    <t>Plan Nacional de Desarrollo</t>
  </si>
  <si>
    <t>FORMATO Nº1 - ANALISIS DE SITUACION INICIAL  "ARBOL DEL PROBLEMA".</t>
  </si>
  <si>
    <t>Efecto 1</t>
  </si>
  <si>
    <t>Efecto 2</t>
  </si>
  <si>
    <t>Efecto 3</t>
  </si>
  <si>
    <t>Efecto 4</t>
  </si>
  <si>
    <t>Efectos Indirectos</t>
  </si>
  <si>
    <t>Línea Base:</t>
  </si>
  <si>
    <t>Efectos Directos</t>
  </si>
  <si>
    <t>Problema Central</t>
  </si>
  <si>
    <t>Indicador de línea de Base:</t>
  </si>
  <si>
    <t>Causa 1</t>
  </si>
  <si>
    <t>Causa 2</t>
  </si>
  <si>
    <t>Causas Directas</t>
  </si>
  <si>
    <t xml:space="preserve">Linea Base: </t>
  </si>
  <si>
    <t>Causas Indirectas</t>
  </si>
  <si>
    <t>Linea Base:</t>
  </si>
  <si>
    <t>DESCRIPCIÓN DE LA SITUACIÓN PROBLEMÁTICA</t>
  </si>
  <si>
    <t>Participantes</t>
  </si>
  <si>
    <t>ACTOR</t>
  </si>
  <si>
    <t>ENTIDAD</t>
  </si>
  <si>
    <t>POSICION</t>
  </si>
  <si>
    <t>EXPERIENCIA PREVIA</t>
  </si>
  <si>
    <t xml:space="preserve">INTERESES O EXPECTATIVAS </t>
  </si>
  <si>
    <t xml:space="preserve">02- Análisis de Participantes  </t>
  </si>
  <si>
    <t xml:space="preserve">Indicar el tipo de consulta y coordinación que se ha dado o se dará entre los participantes </t>
  </si>
  <si>
    <t xml:space="preserve">Población </t>
  </si>
  <si>
    <t>GRUPO ETAREO (ENFOQUE GENERACIONAL)</t>
  </si>
  <si>
    <t>GENERO</t>
  </si>
  <si>
    <t>LOCALIZACION GEOGRAFICA</t>
  </si>
  <si>
    <t>GRUPO ETNICO</t>
  </si>
  <si>
    <t>CONDICION</t>
  </si>
  <si>
    <t>SUBTOTALES</t>
  </si>
  <si>
    <t>MUJERES</t>
  </si>
  <si>
    <t>HOMBRES</t>
  </si>
  <si>
    <t>RURAL</t>
  </si>
  <si>
    <t>URBANO</t>
  </si>
  <si>
    <t>CENTRO POBLADO</t>
  </si>
  <si>
    <t>AFROS</t>
  </si>
  <si>
    <t>INDIGENA</t>
  </si>
  <si>
    <t>OTROS</t>
  </si>
  <si>
    <t>VICTIMAS</t>
  </si>
  <si>
    <t>0 - 5 AÑOS</t>
  </si>
  <si>
    <t xml:space="preserve">6 - 13 AÑOS </t>
  </si>
  <si>
    <t>14 - 28 AÑOS</t>
  </si>
  <si>
    <t xml:space="preserve">29 - 59 AÑOS </t>
  </si>
  <si>
    <t xml:space="preserve">60 En adelante </t>
  </si>
  <si>
    <t>TOTAL DE POBLACION DE REFERENCIA</t>
  </si>
  <si>
    <t>GRUPO ETAREO</t>
  </si>
  <si>
    <t>TOTAL DE POBLACION AFECTADA POR EL PROBLEMA</t>
  </si>
  <si>
    <t>01- POBLACION AFECTADA POR EL PROBLEMA</t>
  </si>
  <si>
    <t xml:space="preserve">POBLACION AFECTADA Y OBJETIVO </t>
  </si>
  <si>
    <t>RAIZA</t>
  </si>
  <si>
    <t>ROM</t>
  </si>
  <si>
    <t>MESTIZA</t>
  </si>
  <si>
    <t>02- POBLACION OBJETIVO DE LA INTERVENCIÓN</t>
  </si>
  <si>
    <t>DESPLAZADOS</t>
  </si>
  <si>
    <t>DISCAPACITADOS</t>
  </si>
  <si>
    <t>PALENQUERA</t>
  </si>
  <si>
    <t>Impacto Esperado</t>
  </si>
  <si>
    <t>Indicador de Impacto:</t>
  </si>
  <si>
    <t>Resiltado Esperado</t>
  </si>
  <si>
    <t>Indicador de Resultado:</t>
  </si>
  <si>
    <t>Objetivo Central</t>
  </si>
  <si>
    <t>Indicador de Propósito:</t>
  </si>
  <si>
    <t>Objetivos Especificos</t>
  </si>
  <si>
    <t>Identificación</t>
  </si>
  <si>
    <t>OBJETIVOS GENERALES Y ESPECIFICOS</t>
  </si>
  <si>
    <t xml:space="preserve">01- Objetivo general e indicadores de seguimiento </t>
  </si>
  <si>
    <t xml:space="preserve">02- Relaciones entre las causas y los objetivos  </t>
  </si>
  <si>
    <t>Alternativas de solución</t>
  </si>
  <si>
    <t>Necesidades</t>
  </si>
  <si>
    <t>Análisis Técnico</t>
  </si>
  <si>
    <t>Localización</t>
  </si>
  <si>
    <t>Cadena Valor</t>
  </si>
  <si>
    <t>Riesgos</t>
  </si>
  <si>
    <t>Ingresos y beneficios</t>
  </si>
  <si>
    <t>Préstamos</t>
  </si>
  <si>
    <t>Depreciación</t>
  </si>
  <si>
    <t>UNIDAD DE MEDIDA DEL BIEN O SERVICIO</t>
  </si>
  <si>
    <t>DESCRIPCION DE LA UNIDAD DE MEDIDA</t>
  </si>
  <si>
    <t>TASA DE CRECIMIENTO POBLACIONAL %</t>
  </si>
  <si>
    <t>COEFICIENTE DE CONSUMO:</t>
  </si>
  <si>
    <t>TIPO DE ANALISIS</t>
  </si>
  <si>
    <t>AÑO</t>
  </si>
  <si>
    <t>DEMANDA</t>
  </si>
  <si>
    <t>OFERTA</t>
  </si>
  <si>
    <t>DEFICIT</t>
  </si>
  <si>
    <t>HISTORICO</t>
  </si>
  <si>
    <t>PROYECTADO</t>
  </si>
  <si>
    <t>ESTUDIO DE NECESIDADES</t>
  </si>
  <si>
    <t>NOMBRE DEL PROYECTO:</t>
  </si>
  <si>
    <t>ASPECTOS GENERALES:</t>
  </si>
  <si>
    <t>ASPECTOS TECNICOS:</t>
  </si>
  <si>
    <t xml:space="preserve">PRODUCTOS A GENERAR CON EL PROYECTO: </t>
  </si>
  <si>
    <t>Unidad de Medida</t>
  </si>
  <si>
    <t xml:space="preserve">Actividad </t>
  </si>
  <si>
    <t>Costo Total</t>
  </si>
  <si>
    <t>CADENA DE VALOR</t>
  </si>
  <si>
    <t xml:space="preserve">                        ASPECTOS GENERALES, TECNICOS Y AMBIENTALES</t>
  </si>
  <si>
    <t xml:space="preserve">JUSTIFICACION: </t>
  </si>
  <si>
    <t>NUMERO DE UNIDADES DEL PRODUCTO A GENERAR:</t>
  </si>
  <si>
    <t>Objetivo General</t>
  </si>
  <si>
    <t xml:space="preserve">Objetivos específicos </t>
  </si>
  <si>
    <t>Productos</t>
  </si>
  <si>
    <t>Indicadores de Producto</t>
  </si>
  <si>
    <t>Insumos</t>
  </si>
  <si>
    <t xml:space="preserve"> </t>
  </si>
  <si>
    <t>IDENTIFICACION DE RIESGOS</t>
  </si>
  <si>
    <t>OPERACIÓN</t>
  </si>
  <si>
    <t>ANALISIS DE RIESGOS DEL PROYECTO</t>
  </si>
  <si>
    <t>NIVEL DE IMPACTO</t>
  </si>
  <si>
    <t>PROBABILIDAD DE OCURRENCIA</t>
  </si>
  <si>
    <t xml:space="preserve">ANALISIS DE RIESGOS </t>
  </si>
  <si>
    <t>RARO</t>
  </si>
  <si>
    <t>IMPROBABLE</t>
  </si>
  <si>
    <t>MODERADO</t>
  </si>
  <si>
    <t>PROBABLE</t>
  </si>
  <si>
    <t xml:space="preserve">CASI SEGURO </t>
  </si>
  <si>
    <t>INSIGNIFICANTE</t>
  </si>
  <si>
    <t>MENOR</t>
  </si>
  <si>
    <t>MAYOR</t>
  </si>
  <si>
    <t xml:space="preserve">CASTASTROFICO </t>
  </si>
  <si>
    <t>OBJETIVO ESPECÍFICO 1 /COMPONENTE 1</t>
  </si>
  <si>
    <t>PRODUCTO</t>
  </si>
  <si>
    <t>1.1. ACTIVIDAD</t>
  </si>
  <si>
    <t>N°</t>
  </si>
  <si>
    <t>UNIDAD DE MEDIDA</t>
  </si>
  <si>
    <t>CANTIDAD</t>
  </si>
  <si>
    <t>VALOR UNITARIO</t>
  </si>
  <si>
    <t>AÑO 1</t>
  </si>
  <si>
    <t>AÑO 2</t>
  </si>
  <si>
    <t>AÑO 3</t>
  </si>
  <si>
    <t>AÑO 4</t>
  </si>
  <si>
    <t>AÑO 5</t>
  </si>
  <si>
    <t>VALOR TOTAL</t>
  </si>
  <si>
    <t>TOTAL</t>
  </si>
  <si>
    <t xml:space="preserve">INGRESOS Y BENEFICIOS </t>
  </si>
  <si>
    <t>Factores que inciden en la localización</t>
  </si>
  <si>
    <t>El sistema exige minimo una causa directa</t>
  </si>
  <si>
    <t>01- Identificación de los participantes (Minimo deben ingresar 2 actores)</t>
  </si>
  <si>
    <t xml:space="preserve">TIPO </t>
  </si>
  <si>
    <t>DESCRIPCION</t>
  </si>
  <si>
    <t>PROBABILIDAD</t>
  </si>
  <si>
    <t>IMPACTO</t>
  </si>
  <si>
    <t xml:space="preserve">EFECTOS </t>
  </si>
  <si>
    <t>MEDIDAS DE MITIGACION</t>
  </si>
  <si>
    <t xml:space="preserve">FASE </t>
  </si>
  <si>
    <t>PROPOSITO</t>
  </si>
  <si>
    <t>COMPONENTE</t>
  </si>
  <si>
    <t>ACTIVIDAD</t>
  </si>
  <si>
    <t>Administrativos</t>
  </si>
  <si>
    <t>Asociados a fenómenos de origen biológico: plagas, epidemias</t>
  </si>
  <si>
    <t>Asociados a fenómenos de origen humano no intencionales: aglomeración de público</t>
  </si>
  <si>
    <t>Asociados a fenómenos de origen natural: atmosféricos, hidrológicos, geológicos, otros</t>
  </si>
  <si>
    <t>Asociados a fenómenos de origen socio-natural: inundaciones, movimientos en masa, incendios forestales</t>
  </si>
  <si>
    <t>Asociados a fenómenos de origen tecnológico: químicos, eléctricos, mecánicos, térmicos</t>
  </si>
  <si>
    <t>De calendario</t>
  </si>
  <si>
    <t>De costos</t>
  </si>
  <si>
    <t>De mercado</t>
  </si>
  <si>
    <t>Financieros</t>
  </si>
  <si>
    <t>Legales</t>
  </si>
  <si>
    <t>Operacionales</t>
  </si>
  <si>
    <t>Sanitarios</t>
  </si>
  <si>
    <t>1. Raro</t>
  </si>
  <si>
    <t>2. Improbable</t>
  </si>
  <si>
    <t>3. Moderado</t>
  </si>
  <si>
    <t>4. Probable</t>
  </si>
  <si>
    <t>5. Casi seguro</t>
  </si>
  <si>
    <t>2. Menor</t>
  </si>
  <si>
    <t>4. Mayor</t>
  </si>
  <si>
    <t>5. Catastrófico</t>
  </si>
  <si>
    <t>1. Insignificante</t>
  </si>
  <si>
    <t>TIPO</t>
  </si>
  <si>
    <t>AÑO 6</t>
  </si>
  <si>
    <t>AÑO 7</t>
  </si>
  <si>
    <t>AÑO 8</t>
  </si>
  <si>
    <t>AÑO 9</t>
  </si>
  <si>
    <t>AÑO 10</t>
  </si>
  <si>
    <t>BIEN PRODUCIDO</t>
  </si>
  <si>
    <t>RPC</t>
  </si>
  <si>
    <t>ACTIVO</t>
  </si>
  <si>
    <t xml:space="preserve">VALOR </t>
  </si>
  <si>
    <t>+ Créditos</t>
  </si>
  <si>
    <t>- Costos de preinversión</t>
  </si>
  <si>
    <t>- Costos de inversión</t>
  </si>
  <si>
    <t>- Costos de operación</t>
  </si>
  <si>
    <t>- Amortización</t>
  </si>
  <si>
    <t>- Intereses de los créditos</t>
  </si>
  <si>
    <t>+ Valor de salvamento</t>
  </si>
  <si>
    <t>Flujo neto de caja</t>
  </si>
  <si>
    <t>PERIODO  0</t>
  </si>
  <si>
    <t>PERIODO 1</t>
  </si>
  <si>
    <t>PERIODO  2</t>
  </si>
  <si>
    <t>PERIODO  3</t>
  </si>
  <si>
    <t>PERIODO  4</t>
  </si>
  <si>
    <t>PERIODO  5</t>
  </si>
  <si>
    <t>años</t>
  </si>
  <si>
    <t>https://colaboracion.dnp.gov.co/CDT/Inversiones%20y%20finanzas%20pblicas/Teoria%20de%20Proyectos.pdf</t>
  </si>
  <si>
    <t>Aspectos administrativos y políticos</t>
  </si>
  <si>
    <t>Cercanía de de fuentes de abastecimiento</t>
  </si>
  <si>
    <t>Disponibilidad de servicios públicos (Agua, energía yotros)</t>
  </si>
  <si>
    <t>Estructura impositiva y legal</t>
  </si>
  <si>
    <t>Impactopara la equidad de género</t>
  </si>
  <si>
    <t>Orden público</t>
  </si>
  <si>
    <t>Topografía</t>
  </si>
  <si>
    <t xml:space="preserve">Cercanía a la población objetivo </t>
  </si>
  <si>
    <t>Comunicaciones</t>
  </si>
  <si>
    <t>Costo y disponibilidad de terrenos</t>
  </si>
  <si>
    <t>Disponibilidad de costo y mano de obra</t>
  </si>
  <si>
    <t>Medios y costos de transporte</t>
  </si>
  <si>
    <t>Factores ambientales</t>
  </si>
  <si>
    <t>Otros</t>
  </si>
  <si>
    <t xml:space="preserve">CREDITO Y AMORTIZACIÓN </t>
  </si>
  <si>
    <t xml:space="preserve">Crédito, Amortización y pago de capital </t>
  </si>
  <si>
    <t xml:space="preserve">Concepto </t>
  </si>
  <si>
    <t>Tasa de Cambio</t>
  </si>
  <si>
    <t>Tasa de Interés</t>
  </si>
  <si>
    <t xml:space="preserve">Amortización anual </t>
  </si>
  <si>
    <t>Periodo de inicio</t>
  </si>
  <si>
    <t>Valor del Crédito</t>
  </si>
  <si>
    <t>Tipo de Crédito</t>
  </si>
  <si>
    <t>DEPRECIACIÓN DE ACTIVOS</t>
  </si>
  <si>
    <t>No.</t>
  </si>
  <si>
    <t>Concepto</t>
  </si>
  <si>
    <t>FLUJO ECONOMICO</t>
  </si>
  <si>
    <t>INDICADORES</t>
  </si>
  <si>
    <t>VPN</t>
  </si>
  <si>
    <t>TIR</t>
  </si>
  <si>
    <t>B/C</t>
  </si>
  <si>
    <t>Costo por beneficiario</t>
  </si>
  <si>
    <t>Costo por capacidad</t>
  </si>
  <si>
    <t>VP Costos</t>
  </si>
  <si>
    <t>CAE</t>
  </si>
  <si>
    <t>Beneficios</t>
  </si>
  <si>
    <t>A1</t>
  </si>
  <si>
    <t>A2</t>
  </si>
  <si>
    <t>B</t>
  </si>
  <si>
    <t>Beneficiarios</t>
  </si>
  <si>
    <t>Q1</t>
  </si>
  <si>
    <t>Flujo economico construido</t>
  </si>
  <si>
    <t>Q2</t>
  </si>
  <si>
    <t>t</t>
  </si>
  <si>
    <t>Factor</t>
  </si>
  <si>
    <t>A1 - Financiero</t>
  </si>
  <si>
    <t>Periodo 0</t>
  </si>
  <si>
    <t>Periodo 1</t>
  </si>
  <si>
    <t>Periodo 2</t>
  </si>
  <si>
    <t>Periodo 3</t>
  </si>
  <si>
    <t>Periodo 4</t>
  </si>
  <si>
    <t>Periodo 5</t>
  </si>
  <si>
    <t>Periodo 6</t>
  </si>
  <si>
    <t>Periodo 7</t>
  </si>
  <si>
    <t>Periodo 8</t>
  </si>
  <si>
    <t>Periodo 9</t>
  </si>
  <si>
    <t>Periodo 10</t>
  </si>
  <si>
    <t>+ Beneficios e ingresos</t>
  </si>
  <si>
    <t>P1</t>
  </si>
  <si>
    <t>P2</t>
  </si>
  <si>
    <t>Comparación</t>
  </si>
  <si>
    <t>A1 - Económico</t>
  </si>
  <si>
    <t>Desagregación de costos por insumos, actividades y etapas</t>
  </si>
  <si>
    <t>Afectado por RPC</t>
  </si>
  <si>
    <t>PREINVERSIÓN</t>
  </si>
  <si>
    <t>1,1,1</t>
  </si>
  <si>
    <t>1.1. Mano Obra Calificada</t>
  </si>
  <si>
    <t>1.2. Mano Obra No Calificada</t>
  </si>
  <si>
    <t>2.0 Transporte</t>
  </si>
  <si>
    <t>3.1. Materiales</t>
  </si>
  <si>
    <t>4.1. Servicios Domiciliarios</t>
  </si>
  <si>
    <t>4.2. Otros Servicios</t>
  </si>
  <si>
    <t>5.1. Terrenos</t>
  </si>
  <si>
    <t>5.2. Edificios</t>
  </si>
  <si>
    <t>5.3. Maq. y Equipo</t>
  </si>
  <si>
    <t>5.4. Mantenimiento, Maquinaria y Equipo</t>
  </si>
  <si>
    <t>6.1. Otros Gastos Generales</t>
  </si>
  <si>
    <t>Total periodo</t>
  </si>
  <si>
    <t>INVERSIÓN</t>
  </si>
  <si>
    <t>1,1,2</t>
  </si>
  <si>
    <t>2,2,1</t>
  </si>
  <si>
    <t>2,2,2</t>
  </si>
  <si>
    <t>1,1,3</t>
  </si>
  <si>
    <t>Evaluación</t>
  </si>
  <si>
    <t>Indicadores y decisión</t>
  </si>
  <si>
    <t>Flujo económico</t>
  </si>
  <si>
    <t xml:space="preserve">Objetivos Generales y específicos </t>
  </si>
  <si>
    <t xml:space="preserve">Problemática  </t>
  </si>
  <si>
    <t>Programación</t>
  </si>
  <si>
    <t>Indicadores de producto</t>
  </si>
  <si>
    <t>Indicadores de gestión</t>
  </si>
  <si>
    <t>Fuentes de financiación</t>
  </si>
  <si>
    <t>Resumen del proyecto</t>
  </si>
  <si>
    <t>0101  - Mejoramiento de la eficiencia y la transparencia legislativa</t>
  </si>
  <si>
    <t>0199  - Fortalecimiento de la gestión y dirección del Sector Congreso de la República</t>
  </si>
  <si>
    <t>0201  - Articulación y fortalecimiento de la respuesta del Estado en materia de Derechos Humanos desde el Sector Presidencia</t>
  </si>
  <si>
    <t>0202  - Gestión de espacios para fortalecer el desarrollo integral de la primera infancia desde el sector Presidencia</t>
  </si>
  <si>
    <t>0203  - Consolidación de la lucha contra la corrupción desde el sector Presidencia</t>
  </si>
  <si>
    <t xml:space="preserve">0204  - Gestión para impulsar el desarrollo integral de los y las jóvenes desde el Sector Presidencia  </t>
  </si>
  <si>
    <t>0205  - Fortalecimiento de las capacidades institucionales en transversalización del enfoque de género dentro de las entidades de los niveles nacional y territorial desde el Sector Presidencia</t>
  </si>
  <si>
    <t>0206  - Acción Integral contra minas antipersonal como mecanismo de transición hacia la paz territorial desde el Sector Presidencia</t>
  </si>
  <si>
    <t>0207  - Prevención y mitigación del riesgo de desastres desde el sector Presidencia</t>
  </si>
  <si>
    <t>0208  - Gestión de la cooperación internacional del sector Presidencia</t>
  </si>
  <si>
    <t>0209  - Fortalecimiento de la infraestructura física de las entidades del Estado del nivel nacional desde el Sector Presidencia</t>
  </si>
  <si>
    <t>0210  - Mecanismos de transición hacia la paz a nivel nacional y territorial desde el sector Presidencia</t>
  </si>
  <si>
    <t>0211  - Reintegración de personas y grupos alzados en armas desde el Sector Presidencia</t>
  </si>
  <si>
    <t>0212 - Renovación territorial para el desarrollo integral de las zonas rurales afectadas por el conflicto armado</t>
  </si>
  <si>
    <t>0299  - Fortalecimiento de la gestión y dirección del Sector Presidencia</t>
  </si>
  <si>
    <t>0301  - Mejoramiento de la planeación territorial y sectorial</t>
  </si>
  <si>
    <t>0302  - Optimización de los procesos y recursos de inversión pública</t>
  </si>
  <si>
    <t>0303  - Promoción de la prestación eficiente de los servicios públicos domiciliarios</t>
  </si>
  <si>
    <t>0304  - Fortalecimiento del sistema de compra pública</t>
  </si>
  <si>
    <t>0399  - Fortalecimiento de la gestión y dirección del Sector Planeación</t>
  </si>
  <si>
    <t>0401  - Levantamiento y actualización de información estadística de calidad</t>
  </si>
  <si>
    <t>0402  - Levantamiento, actualización, y acceso a información geográfica y cartográfica</t>
  </si>
  <si>
    <t>0403  - Levantamiento, actualización y acceso a información agrológica</t>
  </si>
  <si>
    <t>0404  - Levantamiento, actualización y administración de la información catastral</t>
  </si>
  <si>
    <t>0405  - Desarrollo, innovación y transferencia de conocimiento geoespacial</t>
  </si>
  <si>
    <t>0499  - Fortalecimiento de la gestión y dirección del Sector Información Estadística</t>
  </si>
  <si>
    <t>0501  - Mejoramiento y fortalecimiento del sistema de empleo y la gerencia pública</t>
  </si>
  <si>
    <t>0502  - Gestión Pública moderna, eficiente, transparente y participativa</t>
  </si>
  <si>
    <t xml:space="preserve">0503  - Mejoramiento de la calidad educativa en gestión pública </t>
  </si>
  <si>
    <t>0504  - Administración y vigilancia de las carreras administrativas de los servidores públicos</t>
  </si>
  <si>
    <t>0599  - Fortalecimiento de la gestión y dirección del Sector Empleo Público</t>
  </si>
  <si>
    <t>1101  - Fortalecimiento y diversificación de relaciones bilaterales</t>
  </si>
  <si>
    <t>1102  - Posicionamiento en instancias globales, multilaterales, regionales y subregionales</t>
  </si>
  <si>
    <t>1103  - Política migratoria y servicio al ciudadano</t>
  </si>
  <si>
    <t>1104  - Soberanía territorial y desarrollo fronterizo</t>
  </si>
  <si>
    <t>1105  - Cooperación internacional del sector relaciones exteriores</t>
  </si>
  <si>
    <t>1199  - Fortalecimiento de la gestión y dirección del Sector Relaciones Exteriores</t>
  </si>
  <si>
    <t>1201  - Fortalecimiento del principio de seguridad jurídica, divulgación y depuración del ordenamiento jurídico</t>
  </si>
  <si>
    <t>1202  - Promoción al acceso a la justicia</t>
  </si>
  <si>
    <t>1203  - Promoción de los métodos de resolución de conflictos</t>
  </si>
  <si>
    <t>1204  - Justicia transicional</t>
  </si>
  <si>
    <t>1205  - Defensa jurídica del Estado</t>
  </si>
  <si>
    <t>1206  - Sistema penitenciario y carcelario en el marco de los derechos humanos</t>
  </si>
  <si>
    <t>1207  - Fortalecimiento de la política criminal del Estado colombiano</t>
  </si>
  <si>
    <t>1208  - Formulación y coordinación de la política integral frente a las drogas y actividades relacionadas</t>
  </si>
  <si>
    <t>1209  - Modernización de la información inmobiliaria</t>
  </si>
  <si>
    <t>1299  - Fortalecimiento de la gestión y dirección del Sector Justicia y del Derecho</t>
  </si>
  <si>
    <t>1301  - Política macroeconómica y fiscal</t>
  </si>
  <si>
    <t>1302  - Gestión de recursos públicos</t>
  </si>
  <si>
    <t>1303  - Reducción de la vulnerabilidad fiscal ante desastres y riesgos climáticos</t>
  </si>
  <si>
    <t>1304  - Inspección, control y vigilancia financiera, solidaria y de recursos públicos</t>
  </si>
  <si>
    <t>1305  - Fortalecimiento del recaudo y tributación</t>
  </si>
  <si>
    <t>1399  - Fortalecimiento de la gestión y dirección del Sector Hacienda</t>
  </si>
  <si>
    <t>1501  - Capacidades de la Policía Nacional en seguridad pública, prevención, convivencia y seguridad ciudadana</t>
  </si>
  <si>
    <t>1502  - Capacidades de las Fuerzas Militares en seguridad pública y defensa en el territorio nacional</t>
  </si>
  <si>
    <t xml:space="preserve">1503  - Contribución de la Fuerza Pública en la terminación del conflicto y la construcción y mantenimiento de la paz </t>
  </si>
  <si>
    <t>1504  - Desarrollo marítimo, fluvial y costero desde el sector defensa</t>
  </si>
  <si>
    <t>1505  - Generación de bienestar para la Fuerza Pública y sus familias</t>
  </si>
  <si>
    <t>1506  - Gestión del riesgo de desastres desde el sector defensa y seguridad</t>
  </si>
  <si>
    <t>1507  - Grupo Social y Empresarial de la Defensa (GSED) Competitivo</t>
  </si>
  <si>
    <t>1599  - Fortalecimiento de la gestión y dirección del Sector Defensa y Seguridad</t>
  </si>
  <si>
    <t>1701  - Mejoramiento de la habitabilidad rural</t>
  </si>
  <si>
    <t>1702  - Inclusión productiva de pequeños productores rurales</t>
  </si>
  <si>
    <t>1703  - Servicios financieros y gestión del riesgo para las actividades agropecuarias y rurales</t>
  </si>
  <si>
    <t>1704  - Ordenamiento social y uso productivo del territorio rural</t>
  </si>
  <si>
    <t>1705  - Restitución de tierras a víctimas del conflicto armado</t>
  </si>
  <si>
    <t>1706  - Aprovechamiento de mercados externos</t>
  </si>
  <si>
    <t>1707  - Sanidad agropecuaria e inocuidad agroalimentaria</t>
  </si>
  <si>
    <t>1708  - Ciencia, tecnología e innovación agropecuaria</t>
  </si>
  <si>
    <t>1709  - Infraestructura productiva y comercialización</t>
  </si>
  <si>
    <t>1799  - Fortalecimiento de la gestión y dirección del Sector Agropecuario</t>
  </si>
  <si>
    <t xml:space="preserve">1901  - Salud pública y prestación de servicios  </t>
  </si>
  <si>
    <t>1902  - Aseguramiento y administración del Sistema General de la Seguridad Social en Salud - SGSSS</t>
  </si>
  <si>
    <t>1903  - Inspección, vigilancia y control</t>
  </si>
  <si>
    <t>1999  - Fortalecimiento de la gestión y dirección del Sector Salud y Protección Social</t>
  </si>
  <si>
    <t>2101  - Acceso al servicio público domiciliario de gas combustible</t>
  </si>
  <si>
    <t>2102  - Consolidación productiva del sector de energía eléctrica</t>
  </si>
  <si>
    <t>2103  - Consolidación productiva del sector hidrocarburos</t>
  </si>
  <si>
    <t>2104  - Consolidación productiva del sector minero</t>
  </si>
  <si>
    <t>2105  - Desarrollo ambiental sostenible del sector minero energético</t>
  </si>
  <si>
    <t>2106  - Gestión de la información en el sector minero energético</t>
  </si>
  <si>
    <t xml:space="preserve">2199  - Fortalecimiento de la gestión y dirección del Sector Minas y Energía </t>
  </si>
  <si>
    <t>2201  - Calidad, cobertura y fortalecimiento de la educación inicial, prescolar, básica y media</t>
  </si>
  <si>
    <t>2202  - Calidad y fomento de la educación superior</t>
  </si>
  <si>
    <t>2203  - Cierre de brechas para el goce efectivo de derechos fundamentales de la población en condición de discapacidad</t>
  </si>
  <si>
    <t>2204  - Mejoramiento de la calidad en la educación superior</t>
  </si>
  <si>
    <t>2205  - Fomento de la educación superior</t>
  </si>
  <si>
    <t>2299  - Fortalecimiento de la gestión y dirección del Sector Educación</t>
  </si>
  <si>
    <t>2301  - Facilitar el acceso y uso de las Tecnologías de la Información y las Comunicaciones (TIC) en todo el territorio nacional</t>
  </si>
  <si>
    <t>2302  - Fomento del desarrollo de aplicaciones, software y contenidos para impulsar la apropiación de las Tecnologías de la Información y las Comunicaciones (TIC)</t>
  </si>
  <si>
    <t>2399  - Fortalecimiento de la gestión y dirección del Sector Comunicaciones</t>
  </si>
  <si>
    <t>2401  - Infraestructura red vial primaria</t>
  </si>
  <si>
    <t>2402  - Infraestructura red vial regional</t>
  </si>
  <si>
    <t>2403  - Infraestructura y servicios de transporte aéreo</t>
  </si>
  <si>
    <t>2404  - Infraestructura de transporte férreo</t>
  </si>
  <si>
    <t>2405  - Infraestructura de transporte marítimo</t>
  </si>
  <si>
    <t>2406  - Infraestructura de transporte fluvial</t>
  </si>
  <si>
    <t>2407  - Infraestructura y servicios de logística de transporte</t>
  </si>
  <si>
    <t>2408  - Prestación de servicios de transporte público de pasajeros</t>
  </si>
  <si>
    <t>2409  - Seguridad de transporte</t>
  </si>
  <si>
    <t>2410  - Regulación y supervisión de infraestructura y servicios de transporte</t>
  </si>
  <si>
    <t>2499  - Fortalecimiento de la gestión y dirección del Sector Transporte</t>
  </si>
  <si>
    <t>2501  - Fortalecimiento del control y la vigilancia de la gestión fiscal y resarcimiento al daño del patrimonio público</t>
  </si>
  <si>
    <t>2502  - Promoción, protección y defensa de los Derechos Humanos y el Derecho Internacional Humanitario</t>
  </si>
  <si>
    <t>2503  - Lucha contra la corrupción</t>
  </si>
  <si>
    <t>2504  - Vigilancia de la gestión administrativa de los funcionarios del Estado</t>
  </si>
  <si>
    <t>2599  - Fortalecimiento de la gestión y dirección del Sector Organismos de Control</t>
  </si>
  <si>
    <t>2701  - Gestión óptima de la rama judicial</t>
  </si>
  <si>
    <t>2702  - Acceso a la justicia formal mediante las Tecnologías de la Información y las Comunicaciones</t>
  </si>
  <si>
    <t>2799  - Fortalecimiento de la gestión y dirección del Sector Rama Judicial</t>
  </si>
  <si>
    <t>2801  - Procesos democráticos y asuntos electorales</t>
  </si>
  <si>
    <t>2802  - Identificación y registro del estado civil de la población</t>
  </si>
  <si>
    <t>2899  - Fortalecimiento de la gestión y dirección del Sector Registraduría</t>
  </si>
  <si>
    <t>2901  - Efectividad de la investigación penal y técnico científica</t>
  </si>
  <si>
    <t xml:space="preserve">2999  - Fortalecimiento de la gestión y dirección del Sector Fiscalía </t>
  </si>
  <si>
    <t>3201  - Fortalecimiento del desempeño ambiental de los sectores productivos</t>
  </si>
  <si>
    <t>3202  - Conservación de la biodiversidad y sus servicios ecosistémicos</t>
  </si>
  <si>
    <t>3203  - Gestión integral del recurso hídrico</t>
  </si>
  <si>
    <t>3204  - Gestión de la información y el conocimiento ambiental</t>
  </si>
  <si>
    <t>3205  - Ordenamiento ambiental territorial</t>
  </si>
  <si>
    <t>3206  - Gestión del cambio climático para un desarrollo bajo en carbono y resiliente al clima</t>
  </si>
  <si>
    <t>3207  - Gestión integral de mares, costas y recursos acuáticos</t>
  </si>
  <si>
    <t xml:space="preserve">3208  - Educación Ambiental </t>
  </si>
  <si>
    <t>3299  - Fortalecimiento de la gestión y dirección del Sector Ambiente y Desarrollo Sostenible</t>
  </si>
  <si>
    <t>3301  - Promoción y acceso efectivo a procesos culturales y artísticos</t>
  </si>
  <si>
    <t>3302  - Gestión, protección y salvaguardia del patrimonio cultural colombiano</t>
  </si>
  <si>
    <t>3399  - Fortalecimiento de la gestión y dirección del Sector Cultura</t>
  </si>
  <si>
    <t>3501  - Internacionalización de la economía</t>
  </si>
  <si>
    <t>3502  - Productividad y competitividad de las empresas colombianas</t>
  </si>
  <si>
    <t>3503  - Ambiente regulatorio y económico para la competencia y la actividad empresarial</t>
  </si>
  <si>
    <t>3599  - Fortalecimiento de la gestión y dirección del Sector Comercio, Industria y Turismo</t>
  </si>
  <si>
    <t>3601  - Protección Social</t>
  </si>
  <si>
    <t>3602  - Generación y formalización del empleo</t>
  </si>
  <si>
    <t>3603  - Formación para el trabajo</t>
  </si>
  <si>
    <t>3604  - Derechos fundamentales del trabajo y fortalecimiento del diálogo social</t>
  </si>
  <si>
    <t>3605  - Fomento de la investigación, desarrollo tecnológico e innovación del sector trabajo</t>
  </si>
  <si>
    <t>3606  - Gestión y colocación de empleo</t>
  </si>
  <si>
    <t>3607  - Fomento de la investigación, desarrollo tecnológico e innovación del sector trabajo</t>
  </si>
  <si>
    <t>3699  - Fortalecimiento de la gestión y dirección del Sector Trabajo</t>
  </si>
  <si>
    <t>3701  - Fortalecimiento institucional a los procesos organizativos de concertación; garantía, prevención y respeto de los derechos humanos como fundamentos para la paz</t>
  </si>
  <si>
    <t>3702  - Fortalecimiento a la gobernabilidad territorial para la seguridad, convivencia ciudadana, paz y post-conflicto</t>
  </si>
  <si>
    <t>3703  - Política pública de víctimas del conflicto armado y postconflicto</t>
  </si>
  <si>
    <t>3704  - Participación Ciudadana, Política y diversidad de creencias</t>
  </si>
  <si>
    <t>3705  - Protección de personas, grupos y comunidades en riesgo extraordinario y extremo UNP</t>
  </si>
  <si>
    <t>3706  - Protección, promoción y difusión del derecho de autor y los derechos conexos</t>
  </si>
  <si>
    <t>3707  - Gestión del riesgo de desastres naturales y antrópicos en la zona de influencia del Volcán Nevado del Huila</t>
  </si>
  <si>
    <t>3708  - Fortalecimiento institucional y operativo de los Bomberos de Colombia</t>
  </si>
  <si>
    <t>3799  - Fortalecimiento de la gestión y dirección del Sector Interior</t>
  </si>
  <si>
    <t xml:space="preserve">3901  - Consolidación de una institucionalidad habilitante para la Ciencia Tecnología e Innovación (CTI) </t>
  </si>
  <si>
    <t>3902  - Investigación con calidad e impacto</t>
  </si>
  <si>
    <t>3903  - Desarrollo tecnológico e innovación para crecimiento empresarial</t>
  </si>
  <si>
    <t>3904  - Generación de una cultura que valora y gestiona el conocimiento y la innovación</t>
  </si>
  <si>
    <t>3999  - Fortalecimiento de la gestión y dirección del Sector Ciencia y Tecnología</t>
  </si>
  <si>
    <t>4001  - Acceso a soluciones de vivienda</t>
  </si>
  <si>
    <t>4002  - Ordenamiento territorial y desarrollo urbano</t>
  </si>
  <si>
    <t>4003  - Acceso de la población a los servicios de agua potable y saneamiento básico</t>
  </si>
  <si>
    <t>4099  - Fortalecimiento de la gestión y dirección del Sector Vivienda, Ciudad y Territorio</t>
  </si>
  <si>
    <t>4101  - Atención, asistencia  y reparación integral a las víctimas</t>
  </si>
  <si>
    <t>4102  - Desarrollo integral de niñas, niños, adolescentes y sus familias</t>
  </si>
  <si>
    <t>4103  - Inclusión social y productiva para la población en situación de vulnerabilidad</t>
  </si>
  <si>
    <t>4104  - Reconstrucción territorial</t>
  </si>
  <si>
    <t xml:space="preserve">4199  - Fortalecimiento de la gestión y dirección del Sector Inclusión Social y Reconciliación </t>
  </si>
  <si>
    <t>4201  - Desarrollo de Inteligencia Estratégica y Contrainteligencia de Estado</t>
  </si>
  <si>
    <t>4299  - Fortalecimiento de la gestión y dirección del Sector Inteligencia</t>
  </si>
  <si>
    <t>4301  - Fomento a la recreación, la actividad física y el deporte para desarrollar entornos de convivencia y paz</t>
  </si>
  <si>
    <t>4302  - Formación y preparación de deportistas</t>
  </si>
  <si>
    <t xml:space="preserve">4399  - Fortalecimiento de la gestión y dirección del Sector Deporte y Recreación </t>
  </si>
  <si>
    <t>Sin Programa</t>
  </si>
  <si>
    <t>Departamental</t>
  </si>
  <si>
    <t>Municipal</t>
  </si>
  <si>
    <t>Distrital</t>
  </si>
  <si>
    <t>Embajada</t>
  </si>
  <si>
    <t>Nacional</t>
  </si>
  <si>
    <t>Otro</t>
  </si>
  <si>
    <t xml:space="preserve">Beneficiario </t>
  </si>
  <si>
    <t>Cooperante</t>
  </si>
  <si>
    <t xml:space="preserve">Oponente </t>
  </si>
  <si>
    <t xml:space="preserve">Perjudicado </t>
  </si>
  <si>
    <t xml:space="preserve">ANALISIS TÉCNICO </t>
  </si>
  <si>
    <t>Magnitud actual del problema e indicadores de referencia</t>
  </si>
  <si>
    <t xml:space="preserve">Medios indirectos </t>
  </si>
  <si>
    <t xml:space="preserve">Pasos </t>
  </si>
  <si>
    <t xml:space="preserve">Descripción </t>
  </si>
  <si>
    <t xml:space="preserve">Establecer la situación base optimizada o situación sin proyecto. </t>
  </si>
  <si>
    <t>La intervención en aspectos institucionales que logren mayor eficiencia administrativa y en general en acciones de intervención de bajo costo que reflejen transformaciones de la condición negativa identificada, ya sea mejorando o incluso resolviendo el problema planteado</t>
  </si>
  <si>
    <t xml:space="preserve">Se exploran las opciones disponibles para cada objetivo y se listan de forma
organizada. </t>
  </si>
  <si>
    <t xml:space="preserve">Identificar las opciones </t>
  </si>
  <si>
    <t>Se deben agrupar aquellas que se complementan o refuerzan entre sí para el logro del
mismo objetivo y separar de aquellas de las que difieren, de manera que se pueda llegar a una lista
de opciones que pueden considerarse en sentido estricto como alternativas para dicho objetivo.</t>
  </si>
  <si>
    <t>Análisis de las opciones</t>
  </si>
  <si>
    <t xml:space="preserve">alternativas de solución </t>
  </si>
  <si>
    <t>Eliminación de acciones y configuración de alternativas para el proyecto</t>
  </si>
  <si>
    <t>Elegir la alternativa de solución que más beneficios netos demuestre para la sociedad en su conjunto.</t>
  </si>
  <si>
    <t>Selección de la alternativa de solución.</t>
  </si>
  <si>
    <t xml:space="preserve">Emplear las diferentes técnicas para el análisis y  eliminación de las diferentes opciones (embudo de soluciones, DOFA ETC). Luego se procede a combinar las opciones disponibles para todos los objetivos, con lo cual se alcanzan diferentes configuraciones de alternativas que podrán prepararse y evaluarse. </t>
  </si>
  <si>
    <t xml:space="preserve">Ver documento de teoría de proyectos en la siguiente dirección </t>
  </si>
  <si>
    <t xml:space="preserve"> BIEN O SERVICO A ENTREGAR O DEMANDA A SATISFACER NO. 1</t>
  </si>
  <si>
    <t xml:space="preserve"> BIEN O SERVICO A ENTREGAR O DEMANDA A SATISFACER NO. 2</t>
  </si>
  <si>
    <t xml:space="preserve">LOCALIZACIÓN DE LA ALTERNATIVA </t>
  </si>
  <si>
    <t>Región</t>
  </si>
  <si>
    <t>Departamento</t>
  </si>
  <si>
    <t>Municipio</t>
  </si>
  <si>
    <t>Centro poblado</t>
  </si>
  <si>
    <t>Resguardo</t>
  </si>
  <si>
    <t>Específica</t>
  </si>
  <si>
    <t>Latitud</t>
  </si>
  <si>
    <t>Longitud</t>
  </si>
  <si>
    <t>Atlántico</t>
  </si>
  <si>
    <t>Bolívar</t>
  </si>
  <si>
    <t>Cesar</t>
  </si>
  <si>
    <t>Córdoba</t>
  </si>
  <si>
    <t>La Guajira</t>
  </si>
  <si>
    <t>Magdalena</t>
  </si>
  <si>
    <t>Sucre</t>
  </si>
  <si>
    <t>San Andres y Providencia</t>
  </si>
  <si>
    <t>Antioquia</t>
  </si>
  <si>
    <t>Caldas</t>
  </si>
  <si>
    <t>Cauca</t>
  </si>
  <si>
    <t>Chocó</t>
  </si>
  <si>
    <t>Nariño</t>
  </si>
  <si>
    <t>Quindio</t>
  </si>
  <si>
    <t>Risaralda</t>
  </si>
  <si>
    <t>Valle</t>
  </si>
  <si>
    <t>Boyacá</t>
  </si>
  <si>
    <t>Cundinamarca</t>
  </si>
  <si>
    <t>Huila</t>
  </si>
  <si>
    <t>Norte de Santander</t>
  </si>
  <si>
    <t>Santander</t>
  </si>
  <si>
    <t>Tolima</t>
  </si>
  <si>
    <t>Meta</t>
  </si>
  <si>
    <t>Arauca</t>
  </si>
  <si>
    <t>Casanare</t>
  </si>
  <si>
    <t>Guainía</t>
  </si>
  <si>
    <t>Guaviare</t>
  </si>
  <si>
    <t>Vaupés</t>
  </si>
  <si>
    <t>Vichada</t>
  </si>
  <si>
    <t>Caquetá</t>
  </si>
  <si>
    <t>Putumayo</t>
  </si>
  <si>
    <t>Amazonas</t>
  </si>
  <si>
    <t>Bogotá</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</si>
  <si>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</si>
  <si>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</si>
  <si>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</si>
  <si>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</si>
  <si>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</si>
  <si>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</si>
  <si>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</si>
  <si>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</si>
  <si>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</si>
  <si>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</si>
  <si>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</si>
  <si>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</si>
  <si>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</si>
  <si>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</si>
  <si>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</si>
  <si>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</si>
  <si>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Sabanalarga</t>
  </si>
  <si>
    <t>Santa Lucía</t>
  </si>
  <si>
    <t>Santo Tomás</t>
  </si>
  <si>
    <t>Soledad</t>
  </si>
  <si>
    <t>Suan</t>
  </si>
  <si>
    <t>Tubará</t>
  </si>
  <si>
    <t>Usiacurí</t>
  </si>
  <si>
    <t>Cartagena</t>
  </si>
  <si>
    <t>Achí</t>
  </si>
  <si>
    <t>Altos Del Rosario</t>
  </si>
  <si>
    <t>Arenal</t>
  </si>
  <si>
    <t>Arjona</t>
  </si>
  <si>
    <t>Arroyohondo</t>
  </si>
  <si>
    <t>Barranco De Loba</t>
  </si>
  <si>
    <t>Calamar</t>
  </si>
  <si>
    <t>Cantagallo</t>
  </si>
  <si>
    <t>Cicuco</t>
  </si>
  <si>
    <t>Clemencia</t>
  </si>
  <si>
    <t>El Carmen De Bolívar</t>
  </si>
  <si>
    <t>El Guamo</t>
  </si>
  <si>
    <t>El Peñon</t>
  </si>
  <si>
    <t>Hatillo De Loba</t>
  </si>
  <si>
    <t>Magangué</t>
  </si>
  <si>
    <t>Mahates</t>
  </si>
  <si>
    <t>Margarita</t>
  </si>
  <si>
    <t>María La Baja</t>
  </si>
  <si>
    <t>Montecristo</t>
  </si>
  <si>
    <t>Mompós</t>
  </si>
  <si>
    <t>Morales</t>
  </si>
  <si>
    <t>Norosí</t>
  </si>
  <si>
    <t>Pinillos</t>
  </si>
  <si>
    <t>Regidor</t>
  </si>
  <si>
    <t>Río Viejo</t>
  </si>
  <si>
    <t>San Cristóbal</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</si>
  <si>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</si>
  <si>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</si>
  <si>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</si>
  <si>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</si>
  <si>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</si>
  <si>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</si>
  <si>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</si>
  <si>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</si>
  <si>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</si>
  <si>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</si>
  <si>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</si>
  <si>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</si>
  <si>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</si>
  <si>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</si>
  <si>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</si>
  <si>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</si>
  <si>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</si>
  <si>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</si>
  <si>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</si>
  <si>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</si>
  <si>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</si>
  <si>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</si>
  <si>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</si>
  <si>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</si>
  <si>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</si>
  <si>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</si>
  <si>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</si>
  <si>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</si>
  <si>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</si>
  <si>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</si>
  <si>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</si>
  <si>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</si>
  <si>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</si>
  <si>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t>
  </si>
  <si>
    <t>Pailitas</t>
  </si>
  <si>
    <t>Pelaya</t>
  </si>
  <si>
    <t>Pueblo Bello</t>
  </si>
  <si>
    <t>Río De Oro</t>
  </si>
  <si>
    <t>La Paz</t>
  </si>
  <si>
    <t>San Alberto</t>
  </si>
  <si>
    <t>San Diego</t>
  </si>
  <si>
    <t>San Martín</t>
  </si>
  <si>
    <t>Tamalameque</t>
  </si>
  <si>
    <t>Montería</t>
  </si>
  <si>
    <t>Ayapel</t>
  </si>
  <si>
    <t>Buenavista</t>
  </si>
  <si>
    <t>Canalete</t>
  </si>
  <si>
    <t>Cereté</t>
  </si>
  <si>
    <t>Chimá</t>
  </si>
  <si>
    <t>Chinú</t>
  </si>
  <si>
    <t>Ciénaga De Oro</t>
  </si>
  <si>
    <t>Cotorra</t>
  </si>
  <si>
    <t>La Apartada</t>
  </si>
  <si>
    <t>Lorica</t>
  </si>
  <si>
    <t>Los Córdobas</t>
  </si>
  <si>
    <t>Momil</t>
  </si>
  <si>
    <t>Montelíbano</t>
  </si>
  <si>
    <t>Moñitos</t>
  </si>
  <si>
    <t>Planeta Rica</t>
  </si>
  <si>
    <t>Pueblo Nuevo</t>
  </si>
  <si>
    <t>Puerto Escondido</t>
  </si>
  <si>
    <t>Puerto Libertador</t>
  </si>
  <si>
    <t>Purísima</t>
  </si>
  <si>
    <t>Sahagún</t>
  </si>
  <si>
    <t>San Andres Sotavento</t>
  </si>
  <si>
    <t>San Antero</t>
  </si>
  <si>
    <t>San Bernardo Del Viento</t>
  </si>
  <si>
    <t>San Carlos</t>
  </si>
  <si>
    <t>San José de Uré</t>
  </si>
  <si>
    <t>San Pelayo</t>
  </si>
  <si>
    <t>Tierralta</t>
  </si>
  <si>
    <t>Tuchín</t>
  </si>
  <si>
    <t>Valencia</t>
  </si>
  <si>
    <t>Riohacha</t>
  </si>
  <si>
    <t>Albania</t>
  </si>
  <si>
    <t>Barrancas</t>
  </si>
  <si>
    <t>Dibulla</t>
  </si>
  <si>
    <t>Distracción</t>
  </si>
  <si>
    <t>El Molino</t>
  </si>
  <si>
    <t>Fonseca</t>
  </si>
  <si>
    <t>Hatonuevo</t>
  </si>
  <si>
    <t>La Jagua Del Pilar</t>
  </si>
  <si>
    <t>Maicao</t>
  </si>
  <si>
    <t>San Juan Del Cesar</t>
  </si>
  <si>
    <t>Uribia</t>
  </si>
  <si>
    <t>Urumita</t>
  </si>
  <si>
    <t>Santa Marta</t>
  </si>
  <si>
    <t>Algarrobo</t>
  </si>
  <si>
    <t>Aracataca</t>
  </si>
  <si>
    <t>Ariguaní</t>
  </si>
  <si>
    <t>Cerro San Antonio</t>
  </si>
  <si>
    <t>Chivolo</t>
  </si>
  <si>
    <t>Ciénaga</t>
  </si>
  <si>
    <t>Concordia</t>
  </si>
  <si>
    <t>El Banco</t>
  </si>
  <si>
    <t>El Piñón</t>
  </si>
  <si>
    <t>El Retén</t>
  </si>
  <si>
    <t>Fundación</t>
  </si>
  <si>
    <t>Guamal</t>
  </si>
  <si>
    <t>Nueva Granada</t>
  </si>
  <si>
    <t>Pedraza</t>
  </si>
  <si>
    <t>Pijiño Del Carmen</t>
  </si>
  <si>
    <t>Pivijay</t>
  </si>
  <si>
    <t>Plato</t>
  </si>
  <si>
    <t>Puebloviejo</t>
  </si>
  <si>
    <t>Remolino</t>
  </si>
  <si>
    <t>Sabanas De San Angel</t>
  </si>
  <si>
    <t>Salamina</t>
  </si>
  <si>
    <t>San Sebastián De Buenavista</t>
  </si>
  <si>
    <t>San Zenón</t>
  </si>
  <si>
    <t>Santa Ana</t>
  </si>
  <si>
    <t>Santa Bárbara De Pinto</t>
  </si>
  <si>
    <t>Sitionuevo</t>
  </si>
  <si>
    <t>Tenerife</t>
  </si>
  <si>
    <t>Zapayán</t>
  </si>
  <si>
    <t>Zona Bananera</t>
  </si>
  <si>
    <t>Sincelejo</t>
  </si>
  <si>
    <t>Caimito</t>
  </si>
  <si>
    <t>Coloso</t>
  </si>
  <si>
    <t>Corozal</t>
  </si>
  <si>
    <t>Coveñas</t>
  </si>
  <si>
    <t>Chalán</t>
  </si>
  <si>
    <t>El Roble</t>
  </si>
  <si>
    <t>Galeras</t>
  </si>
  <si>
    <t>Guaranda</t>
  </si>
  <si>
    <t>La Unión</t>
  </si>
  <si>
    <t>Los Palmitos</t>
  </si>
  <si>
    <t>Majagual</t>
  </si>
  <si>
    <t>Morroa</t>
  </si>
  <si>
    <t>Ovejas</t>
  </si>
  <si>
    <t>San Antonio de Palmito</t>
  </si>
  <si>
    <t>Sampués</t>
  </si>
  <si>
    <t>San Benito Abad</t>
  </si>
  <si>
    <t>San Juan Betulia</t>
  </si>
  <si>
    <t>San Marcos</t>
  </si>
  <si>
    <t>San Onofre</t>
  </si>
  <si>
    <t>San Pedro</t>
  </si>
  <si>
    <t>Sincé</t>
  </si>
  <si>
    <t>Tolú</t>
  </si>
  <si>
    <t>Toluviejo</t>
  </si>
  <si>
    <t>San Andrés</t>
  </si>
  <si>
    <t>Providencia</t>
  </si>
  <si>
    <t>Medellín</t>
  </si>
  <si>
    <t>Abejorral</t>
  </si>
  <si>
    <t>Abriaquí</t>
  </si>
  <si>
    <t>Alejandría</t>
  </si>
  <si>
    <t>Amagá</t>
  </si>
  <si>
    <t>Amalfi</t>
  </si>
  <si>
    <t>Andes</t>
  </si>
  <si>
    <t>Angelópolis</t>
  </si>
  <si>
    <t>Angostura</t>
  </si>
  <si>
    <t>Anorí</t>
  </si>
  <si>
    <t>Santafé De Antioquia</t>
  </si>
  <si>
    <t>Anza</t>
  </si>
  <si>
    <t>Apartadó</t>
  </si>
  <si>
    <t>Arboletes</t>
  </si>
  <si>
    <t>Argelia</t>
  </si>
  <si>
    <t>Armenia</t>
  </si>
  <si>
    <t>Barbosa</t>
  </si>
  <si>
    <t>Belmira</t>
  </si>
  <si>
    <t>Bello</t>
  </si>
  <si>
    <t>Betania</t>
  </si>
  <si>
    <t>Betulia</t>
  </si>
  <si>
    <t>Ciudad Bolívar</t>
  </si>
  <si>
    <t>Briceño</t>
  </si>
  <si>
    <t>Buriticá</t>
  </si>
  <si>
    <t>Cáceres</t>
  </si>
  <si>
    <t>Caicedo</t>
  </si>
  <si>
    <t>Campamento</t>
  </si>
  <si>
    <t>Cañasgordas</t>
  </si>
  <si>
    <t>Caracolí</t>
  </si>
  <si>
    <t>Caramanta</t>
  </si>
  <si>
    <t>Carepa</t>
  </si>
  <si>
    <t>El Carmen De Viboral</t>
  </si>
  <si>
    <t>Carolina</t>
  </si>
  <si>
    <t>Caucasia</t>
  </si>
  <si>
    <t>Chigorodó</t>
  </si>
  <si>
    <t>Cisneros</t>
  </si>
  <si>
    <t>Cocorná</t>
  </si>
  <si>
    <t>Concepción</t>
  </si>
  <si>
    <t>Copacabana</t>
  </si>
  <si>
    <t>Dabeiba</t>
  </si>
  <si>
    <t>Don Matías</t>
  </si>
  <si>
    <t>Ebéjico</t>
  </si>
  <si>
    <t>El Bagre</t>
  </si>
  <si>
    <t>Entrerrios</t>
  </si>
  <si>
    <t>Envigado</t>
  </si>
  <si>
    <t>Fredonia</t>
  </si>
  <si>
    <t>Frontino</t>
  </si>
  <si>
    <t>Giraldo</t>
  </si>
  <si>
    <t>Girardota</t>
  </si>
  <si>
    <t>Gómez Plata</t>
  </si>
  <si>
    <t>Granada</t>
  </si>
  <si>
    <t>Guadalupe</t>
  </si>
  <si>
    <t>Guarne</t>
  </si>
  <si>
    <t>Guatape</t>
  </si>
  <si>
    <t>Heliconia</t>
  </si>
  <si>
    <t>Hispania</t>
  </si>
  <si>
    <t>Itagui</t>
  </si>
  <si>
    <t>Ituango</t>
  </si>
  <si>
    <t>Jardín</t>
  </si>
  <si>
    <t>Jericó</t>
  </si>
  <si>
    <t>La Ceja</t>
  </si>
  <si>
    <t>La Estrella</t>
  </si>
  <si>
    <t>La Pintada</t>
  </si>
  <si>
    <t>Liborina</t>
  </si>
  <si>
    <t>Maceo</t>
  </si>
  <si>
    <t>Marinilla</t>
  </si>
  <si>
    <t>Montebello</t>
  </si>
  <si>
    <t>Murindó</t>
  </si>
  <si>
    <t>Mutata</t>
  </si>
  <si>
    <t>Necoclí</t>
  </si>
  <si>
    <t>Nechí</t>
  </si>
  <si>
    <t>Olaya</t>
  </si>
  <si>
    <t>Peñol</t>
  </si>
  <si>
    <t>Peque</t>
  </si>
  <si>
    <t>Pueblorrico</t>
  </si>
  <si>
    <t>Puerto Berrio</t>
  </si>
  <si>
    <t>Puerto Nare</t>
  </si>
  <si>
    <t>Puerto Triunfo</t>
  </si>
  <si>
    <t>Remedios</t>
  </si>
  <si>
    <t>Retiro</t>
  </si>
  <si>
    <t>Rionegro</t>
  </si>
  <si>
    <t>Sabaneta</t>
  </si>
  <si>
    <t>Salgar</t>
  </si>
  <si>
    <t>San Andres</t>
  </si>
  <si>
    <t>San Francisco</t>
  </si>
  <si>
    <t>San Jerónimo</t>
  </si>
  <si>
    <t>San José de la Montaña</t>
  </si>
  <si>
    <t>San Juan De Uraba</t>
  </si>
  <si>
    <t>San Luis</t>
  </si>
  <si>
    <t>San Pedro De Uraba</t>
  </si>
  <si>
    <t>San Rafael</t>
  </si>
  <si>
    <t>San Roque</t>
  </si>
  <si>
    <t>San Vicente</t>
  </si>
  <si>
    <t>Santa Bárbara</t>
  </si>
  <si>
    <t>Santa Rosa De Osos</t>
  </si>
  <si>
    <t>Santo Domingo</t>
  </si>
  <si>
    <t>El Santuario</t>
  </si>
  <si>
    <t>Segovia</t>
  </si>
  <si>
    <t>Sonson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</si>
  <si>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</si>
  <si>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</si>
  <si>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</si>
  <si>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</si>
  <si>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</si>
  <si>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</si>
  <si>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</si>
  <si>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</si>
  <si>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</si>
  <si>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</si>
  <si>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</si>
  <si>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</si>
  <si>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</si>
  <si>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</si>
  <si>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</si>
  <si>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</si>
  <si>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</si>
  <si>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</si>
  <si>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</si>
  <si>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</si>
  <si>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</si>
  <si>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</si>
  <si>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</si>
  <si>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</si>
  <si>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</si>
  <si>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</si>
  <si>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</si>
  <si>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</si>
  <si>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</si>
  <si>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</si>
  <si>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</si>
  <si>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</si>
  <si>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</si>
  <si>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</si>
  <si>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</si>
  <si>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</si>
  <si>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</si>
  <si>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</si>
  <si>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Samaná</t>
  </si>
  <si>
    <t>San José</t>
  </si>
  <si>
    <t>Supía</t>
  </si>
  <si>
    <t>Victoria</t>
  </si>
  <si>
    <t>Villamaría</t>
  </si>
  <si>
    <t>Viterbo</t>
  </si>
  <si>
    <t>Popayán</t>
  </si>
  <si>
    <t>Almaguer</t>
  </si>
  <si>
    <t>Balboa</t>
  </si>
  <si>
    <t>Buenos Aires</t>
  </si>
  <si>
    <t>Cajibío</t>
  </si>
  <si>
    <t>Caldono</t>
  </si>
  <si>
    <t>Caloto</t>
  </si>
  <si>
    <t>Corinto</t>
  </si>
  <si>
    <t>El Tambo</t>
  </si>
  <si>
    <t>Florencia</t>
  </si>
  <si>
    <t>Guachené</t>
  </si>
  <si>
    <t>Guapi</t>
  </si>
  <si>
    <t>Inzá</t>
  </si>
  <si>
    <t>Jambaló</t>
  </si>
  <si>
    <t>La Sierra</t>
  </si>
  <si>
    <t>La Vega</t>
  </si>
  <si>
    <t>López</t>
  </si>
  <si>
    <t>Mercaderes</t>
  </si>
  <si>
    <t>Miranda</t>
  </si>
  <si>
    <t>Padilla</t>
  </si>
  <si>
    <t>Paez</t>
  </si>
  <si>
    <t>Patía</t>
  </si>
  <si>
    <t>Piamonte</t>
  </si>
  <si>
    <t>Piendamó</t>
  </si>
  <si>
    <t>Puerto Tejada</t>
  </si>
  <si>
    <t>Puracé</t>
  </si>
  <si>
    <t>Rosas</t>
  </si>
  <si>
    <t>San Sebastián</t>
  </si>
  <si>
    <t>Santander De Quilichao</t>
  </si>
  <si>
    <t>Silvia</t>
  </si>
  <si>
    <t>Sotara</t>
  </si>
  <si>
    <t>Suárez</t>
  </si>
  <si>
    <t>Timbío</t>
  </si>
  <si>
    <t>Timbiquí</t>
  </si>
  <si>
    <t>Toribio</t>
  </si>
  <si>
    <t>Totoró</t>
  </si>
  <si>
    <t>Villa Rica</t>
  </si>
  <si>
    <t>Quibdó</t>
  </si>
  <si>
    <t>Acandí</t>
  </si>
  <si>
    <t>Alto Baudo</t>
  </si>
  <si>
    <t>Atrato</t>
  </si>
  <si>
    <t>Bagadó</t>
  </si>
  <si>
    <t>Bahía Solano</t>
  </si>
  <si>
    <t>Bajo Baudó</t>
  </si>
  <si>
    <t>Bojaya</t>
  </si>
  <si>
    <t>El Cantón Del San Pablo</t>
  </si>
  <si>
    <t>Carmen Del Darien</t>
  </si>
  <si>
    <t>Cértegui</t>
  </si>
  <si>
    <t>Condoto</t>
  </si>
  <si>
    <t>El Carmen De Atrato</t>
  </si>
  <si>
    <t>El Litoral Del San Juan</t>
  </si>
  <si>
    <t>Istmina</t>
  </si>
  <si>
    <t>Juradó</t>
  </si>
  <si>
    <t>Lloró</t>
  </si>
  <si>
    <t>Medio Atrato</t>
  </si>
  <si>
    <t>Medio Baudó</t>
  </si>
  <si>
    <t>Medio San Juan</t>
  </si>
  <si>
    <t>Nóvita</t>
  </si>
  <si>
    <t>Nuquí</t>
  </si>
  <si>
    <t>Río Iro</t>
  </si>
  <si>
    <t>Río Quito</t>
  </si>
  <si>
    <t>San José Del Palmar</t>
  </si>
  <si>
    <t>Sipí</t>
  </si>
  <si>
    <t>Tadó</t>
  </si>
  <si>
    <t>Unguía</t>
  </si>
  <si>
    <t>Unión Panamericana</t>
  </si>
  <si>
    <t>Pasto</t>
  </si>
  <si>
    <t>Albán</t>
  </si>
  <si>
    <t>Aldana</t>
  </si>
  <si>
    <t>Ancuyá</t>
  </si>
  <si>
    <t>Arboleda</t>
  </si>
  <si>
    <t>Barbacoas</t>
  </si>
  <si>
    <t>Belén</t>
  </si>
  <si>
    <t>Buesaco</t>
  </si>
  <si>
    <t>Colón</t>
  </si>
  <si>
    <t>Consaca</t>
  </si>
  <si>
    <t>Contadero</t>
  </si>
  <si>
    <t>Cordoba</t>
  </si>
  <si>
    <t>Cuaspud</t>
  </si>
  <si>
    <t>Cumbal</t>
  </si>
  <si>
    <t>Cumbitara</t>
  </si>
  <si>
    <t>Chachagüí</t>
  </si>
  <si>
    <t>El Charco</t>
  </si>
  <si>
    <t>El Peñol</t>
  </si>
  <si>
    <t>El Rosario</t>
  </si>
  <si>
    <t>El Tablon</t>
  </si>
  <si>
    <t>Funes</t>
  </si>
  <si>
    <t>Guachucal</t>
  </si>
  <si>
    <t>Guaitarilla</t>
  </si>
  <si>
    <t>Gualmatán</t>
  </si>
  <si>
    <t>Iles</t>
  </si>
  <si>
    <t>Imués</t>
  </si>
  <si>
    <t>Ipiales</t>
  </si>
  <si>
    <t>La Cruz</t>
  </si>
  <si>
    <t>La Florida</t>
  </si>
  <si>
    <t>La Llanada</t>
  </si>
  <si>
    <t>La Tola</t>
  </si>
  <si>
    <t>Leiva</t>
  </si>
  <si>
    <t>Linares</t>
  </si>
  <si>
    <t>Los Andes</t>
  </si>
  <si>
    <t>Magüi</t>
  </si>
  <si>
    <t>Mallama</t>
  </si>
  <si>
    <t>Mosquera</t>
  </si>
  <si>
    <t>Olaya Herrera</t>
  </si>
  <si>
    <t>Ospina</t>
  </si>
  <si>
    <t>Francisco Pizarro</t>
  </si>
  <si>
    <t>Policarpa</t>
  </si>
  <si>
    <t>Potosí</t>
  </si>
  <si>
    <t>Puerres</t>
  </si>
  <si>
    <t>Pupiales</t>
  </si>
  <si>
    <t>Ricaurte</t>
  </si>
  <si>
    <t>Roberto Payán</t>
  </si>
  <si>
    <t>Samaniego</t>
  </si>
  <si>
    <t>Sandoná</t>
  </si>
  <si>
    <t>San Bernardo</t>
  </si>
  <si>
    <t>San Lorenzo</t>
  </si>
  <si>
    <t>San Pedro De Cartago</t>
  </si>
  <si>
    <t>Santa Barbara</t>
  </si>
  <si>
    <t>Santa Cruz</t>
  </si>
  <si>
    <t>Sapuyes</t>
  </si>
  <si>
    <t>Taminango</t>
  </si>
  <si>
    <t>Tangua</t>
  </si>
  <si>
    <t>Tumaco</t>
  </si>
  <si>
    <t>Túquerres</t>
  </si>
  <si>
    <t>Yacuanquer</t>
  </si>
  <si>
    <t>Calarca</t>
  </si>
  <si>
    <t>Circasia</t>
  </si>
  <si>
    <t>Filandia</t>
  </si>
  <si>
    <t>Génova</t>
  </si>
  <si>
    <t>La Tebaida</t>
  </si>
  <si>
    <t>Montenegro</t>
  </si>
  <si>
    <t>Pijao</t>
  </si>
  <si>
    <t>Quimbaya</t>
  </si>
  <si>
    <t>Salento</t>
  </si>
  <si>
    <t>Pereira</t>
  </si>
  <si>
    <t>Apía</t>
  </si>
  <si>
    <t>Belén De Umbría</t>
  </si>
  <si>
    <t>Dos Quebradas</t>
  </si>
  <si>
    <t>Guática</t>
  </si>
  <si>
    <t>La Celia</t>
  </si>
  <si>
    <t>La Virginia</t>
  </si>
  <si>
    <t>Marsella</t>
  </si>
  <si>
    <t>Mistrató</t>
  </si>
  <si>
    <t>Pueblo Rico</t>
  </si>
  <si>
    <t>Quinchía</t>
  </si>
  <si>
    <t>Santa Rosa De Cabal</t>
  </si>
  <si>
    <t>Santuario</t>
  </si>
  <si>
    <t>Cali</t>
  </si>
  <si>
    <t>Alcalá</t>
  </si>
  <si>
    <t>Andalucía</t>
  </si>
  <si>
    <t>Ansermanuevo</t>
  </si>
  <si>
    <t>Buenaventura</t>
  </si>
  <si>
    <t>Buga</t>
  </si>
  <si>
    <t>Bugalagrande</t>
  </si>
  <si>
    <t>Caicedonia</t>
  </si>
  <si>
    <t>Calima</t>
  </si>
  <si>
    <t>Cartago</t>
  </si>
  <si>
    <t>Dagua</t>
  </si>
  <si>
    <t>El Águila</t>
  </si>
  <si>
    <t>El Cairo</t>
  </si>
  <si>
    <t>El Cerrito</t>
  </si>
  <si>
    <t>El Dovio</t>
  </si>
  <si>
    <t>Florida</t>
  </si>
  <si>
    <t>Ginebra</t>
  </si>
  <si>
    <t>Guacarí</t>
  </si>
  <si>
    <t>Jamundí</t>
  </si>
  <si>
    <t>La Cumbre</t>
  </si>
  <si>
    <t>La Victoria</t>
  </si>
  <si>
    <t>Obando</t>
  </si>
  <si>
    <t>Palmira</t>
  </si>
  <si>
    <t>Pradera</t>
  </si>
  <si>
    <t>Restrepo</t>
  </si>
  <si>
    <t>Riofrío</t>
  </si>
  <si>
    <t>Roldanillo</t>
  </si>
  <si>
    <t>Sevilla</t>
  </si>
  <si>
    <t>Toro</t>
  </si>
  <si>
    <t>Trujillo</t>
  </si>
  <si>
    <t>Tuluá</t>
  </si>
  <si>
    <t>Ulloa</t>
  </si>
  <si>
    <t>Versalles</t>
  </si>
  <si>
    <t>Vijes</t>
  </si>
  <si>
    <t>Yotoco</t>
  </si>
  <si>
    <t>Yumbo</t>
  </si>
  <si>
    <t>Zarzal</t>
  </si>
  <si>
    <t>Tunja</t>
  </si>
  <si>
    <t>Almeida</t>
  </si>
  <si>
    <t>Aquitania</t>
  </si>
  <si>
    <t>Arcabuco</t>
  </si>
  <si>
    <t>Berbeo</t>
  </si>
  <si>
    <t>Betéitiva</t>
  </si>
  <si>
    <t>Boavita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</si>
  <si>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</si>
  <si>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</si>
  <si>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</si>
  <si>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</si>
  <si>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</si>
  <si>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</si>
  <si>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</si>
  <si>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</si>
  <si>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</si>
  <si>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</si>
  <si>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</si>
  <si>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</si>
  <si>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</si>
  <si>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</si>
  <si>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</si>
  <si>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</si>
  <si>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Cuitiva</t>
  </si>
  <si>
    <t>Chíquiza</t>
  </si>
  <si>
    <t>Chivor</t>
  </si>
  <si>
    <t>Duitama</t>
  </si>
  <si>
    <t>El Cocuy</t>
  </si>
  <si>
    <t>El Espino</t>
  </si>
  <si>
    <t>Firavitoba</t>
  </si>
  <si>
    <t>Floresta</t>
  </si>
  <si>
    <t>Gachantivá</t>
  </si>
  <si>
    <t>Gameza</t>
  </si>
  <si>
    <t>Garagoa</t>
  </si>
  <si>
    <t>Guacamayas</t>
  </si>
  <si>
    <t>Guateque</t>
  </si>
  <si>
    <t>Guayatá</t>
  </si>
  <si>
    <t>Güicán</t>
  </si>
  <si>
    <t>Iza</t>
  </si>
  <si>
    <t>Jenesano</t>
  </si>
  <si>
    <t>Jerico</t>
  </si>
  <si>
    <t>Labranzagrande</t>
  </si>
  <si>
    <t>La Capilla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</si>
  <si>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</si>
  <si>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</si>
  <si>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</si>
  <si>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</si>
  <si>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</si>
  <si>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</si>
  <si>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</si>
  <si>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</si>
  <si>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</si>
  <si>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</si>
  <si>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</si>
  <si>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</si>
  <si>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</si>
  <si>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</si>
  <si>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</si>
  <si>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</si>
  <si>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</si>
  <si>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</si>
  <si>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</si>
  <si>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</si>
  <si>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</si>
  <si>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</si>
  <si>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</si>
  <si>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</si>
  <si>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</si>
  <si>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</si>
  <si>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</si>
  <si>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</si>
  <si>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</si>
  <si>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</si>
  <si>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</si>
  <si>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</si>
  <si>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</si>
  <si>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</si>
  <si>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</si>
  <si>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</si>
  <si>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</si>
  <si>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</si>
  <si>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</si>
  <si>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</si>
  <si>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</si>
  <si>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</si>
  <si>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</si>
  <si>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</si>
  <si>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</si>
  <si>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</si>
  <si>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</si>
  <si>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</si>
  <si>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</si>
  <si>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</si>
  <si>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</si>
  <si>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</si>
  <si>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</si>
  <si>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</si>
  <si>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</si>
  <si>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</si>
  <si>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</si>
  <si>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</si>
  <si>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</si>
  <si>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</si>
  <si>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</si>
  <si>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</si>
  <si>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</si>
  <si>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</si>
  <si>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</si>
  <si>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</si>
  <si>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</si>
  <si>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</si>
  <si>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</si>
  <si>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</si>
  <si>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Umbita</t>
  </si>
  <si>
    <t>Ventaquemada</t>
  </si>
  <si>
    <t>Viracachá</t>
  </si>
  <si>
    <t>Zetaquira</t>
  </si>
  <si>
    <t>Agua De Dios</t>
  </si>
  <si>
    <t>Alban</t>
  </si>
  <si>
    <t>Anapoima</t>
  </si>
  <si>
    <t>Anolaima</t>
  </si>
  <si>
    <t>Arbeláez</t>
  </si>
  <si>
    <t>Beltrán</t>
  </si>
  <si>
    <t>Bituima</t>
  </si>
  <si>
    <t>Bojacá</t>
  </si>
  <si>
    <t>Cabrera</t>
  </si>
  <si>
    <t>Cachipay</t>
  </si>
  <si>
    <t>Cajicá</t>
  </si>
  <si>
    <t>Caparrapí</t>
  </si>
  <si>
    <t>Caqueza</t>
  </si>
  <si>
    <t>Carmen De Carupa</t>
  </si>
  <si>
    <t>Chaguaní</t>
  </si>
  <si>
    <t>Chía</t>
  </si>
  <si>
    <t>Chipaque</t>
  </si>
  <si>
    <t>Choachí</t>
  </si>
  <si>
    <t>Chocontá</t>
  </si>
  <si>
    <t>Cogua</t>
  </si>
  <si>
    <t>Cota</t>
  </si>
  <si>
    <t>Cucunubá</t>
  </si>
  <si>
    <t>El Colegio</t>
  </si>
  <si>
    <t>El Rosal</t>
  </si>
  <si>
    <t>Facatativá</t>
  </si>
  <si>
    <t>Fomeque</t>
  </si>
  <si>
    <t>Fosca</t>
  </si>
  <si>
    <t>Funza</t>
  </si>
  <si>
    <t>Fúquene</t>
  </si>
  <si>
    <t>Fusagasugá</t>
  </si>
  <si>
    <t>Gachala</t>
  </si>
  <si>
    <t>Gachancipá</t>
  </si>
  <si>
    <t>Gachetá</t>
  </si>
  <si>
    <t>Gama</t>
  </si>
  <si>
    <t>Girardot</t>
  </si>
  <si>
    <t>Guachetá</t>
  </si>
  <si>
    <t>Guaduas</t>
  </si>
  <si>
    <t>Guasca</t>
  </si>
  <si>
    <t>Guataquí</t>
  </si>
  <si>
    <t>Guatavita</t>
  </si>
  <si>
    <t>Guayabal De Siquima</t>
  </si>
  <si>
    <t>Guayabetal</t>
  </si>
  <si>
    <t>Gutiérrez</t>
  </si>
  <si>
    <t>Jerusalén</t>
  </si>
  <si>
    <t>Junín</t>
  </si>
  <si>
    <t>La Calera</t>
  </si>
  <si>
    <t>La Mesa</t>
  </si>
  <si>
    <t>La Palma</t>
  </si>
  <si>
    <t>La Peña</t>
  </si>
  <si>
    <t>Lenguazaque</t>
  </si>
  <si>
    <t>Macheta</t>
  </si>
  <si>
    <t>Madrid</t>
  </si>
  <si>
    <t>Manta</t>
  </si>
  <si>
    <t>Medina</t>
  </si>
  <si>
    <t>Nemocón</t>
  </si>
  <si>
    <t>Nilo</t>
  </si>
  <si>
    <t>Nimaima</t>
  </si>
  <si>
    <t>Nocaima</t>
  </si>
  <si>
    <t>Pacho</t>
  </si>
  <si>
    <t>Paime</t>
  </si>
  <si>
    <t>Pandi</t>
  </si>
  <si>
    <t>Paratebueno</t>
  </si>
  <si>
    <t>Pasca</t>
  </si>
  <si>
    <t>Puerto Salgar</t>
  </si>
  <si>
    <t>Pulí</t>
  </si>
  <si>
    <t>Quebradanegra</t>
  </si>
  <si>
    <t>Quetame</t>
  </si>
  <si>
    <t>Quipile</t>
  </si>
  <si>
    <t>Apulo</t>
  </si>
  <si>
    <t>San Antonio De Tequendama</t>
  </si>
  <si>
    <t>San Cayetano</t>
  </si>
  <si>
    <t>San Juan De Río 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</si>
  <si>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</si>
  <si>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</si>
  <si>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</si>
  <si>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</si>
  <si>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</si>
  <si>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</si>
  <si>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</si>
  <si>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</si>
  <si>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</si>
  <si>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</si>
  <si>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</si>
  <si>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</si>
  <si>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</si>
  <si>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</si>
  <si>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</si>
  <si>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</si>
  <si>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</si>
  <si>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</si>
  <si>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</si>
  <si>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</si>
  <si>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</si>
  <si>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</si>
  <si>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</si>
  <si>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Ubate</t>
  </si>
  <si>
    <t>Une</t>
  </si>
  <si>
    <t>Útica</t>
  </si>
  <si>
    <t>Vergara</t>
  </si>
  <si>
    <t>Vianí</t>
  </si>
  <si>
    <t>Villagómez</t>
  </si>
  <si>
    <t>Villapinzón</t>
  </si>
  <si>
    <t>Villeta</t>
  </si>
  <si>
    <t>Viotá</t>
  </si>
  <si>
    <t>Yacopí</t>
  </si>
  <si>
    <t>Zipacón</t>
  </si>
  <si>
    <t>Zipaquirá</t>
  </si>
  <si>
    <t>Neiva</t>
  </si>
  <si>
    <t>Acevedo</t>
  </si>
  <si>
    <t>Agrado</t>
  </si>
  <si>
    <t>Aipe</t>
  </si>
  <si>
    <t>Algeciras</t>
  </si>
  <si>
    <t>Altamira</t>
  </si>
  <si>
    <t>Baraya</t>
  </si>
  <si>
    <t>Campoalegre</t>
  </si>
  <si>
    <t>Colombia</t>
  </si>
  <si>
    <t>Elías</t>
  </si>
  <si>
    <t>Garzón</t>
  </si>
  <si>
    <t>Gigante</t>
  </si>
  <si>
    <t>Hobo</t>
  </si>
  <si>
    <t>Iquira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</si>
  <si>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</si>
  <si>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</si>
  <si>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</si>
  <si>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</si>
  <si>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</si>
  <si>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</si>
  <si>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</si>
  <si>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</si>
  <si>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</si>
  <si>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</si>
  <si>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</si>
  <si>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</si>
  <si>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</si>
  <si>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</si>
  <si>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</si>
  <si>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</si>
  <si>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</si>
  <si>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</si>
  <si>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</si>
  <si>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</si>
  <si>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Cúcuta</t>
  </si>
  <si>
    <t>Abrego</t>
  </si>
  <si>
    <t>Arboledas</t>
  </si>
  <si>
    <t>Bochalema</t>
  </si>
  <si>
    <t>Bucarasica</t>
  </si>
  <si>
    <t>Cácota</t>
  </si>
  <si>
    <t>Cachirá</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</si>
  <si>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</si>
  <si>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</si>
  <si>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</si>
  <si>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</si>
  <si>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</si>
  <si>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</si>
  <si>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</si>
  <si>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</si>
  <si>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</si>
  <si>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</si>
  <si>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</si>
  <si>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</si>
  <si>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</si>
  <si>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</si>
  <si>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</si>
  <si>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</si>
  <si>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</si>
  <si>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</si>
  <si>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</si>
  <si>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</si>
  <si>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</si>
  <si>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</si>
  <si>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</si>
  <si>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</si>
  <si>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</si>
  <si>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</si>
  <si>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</si>
  <si>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</si>
  <si>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</si>
  <si>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</si>
  <si>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</si>
  <si>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Bucaramanga</t>
  </si>
  <si>
    <t>Aguada</t>
  </si>
  <si>
    <t>Aratoca</t>
  </si>
  <si>
    <t>Barichara</t>
  </si>
  <si>
    <t>Barrancabermeja</t>
  </si>
  <si>
    <t>Bolivar</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</si>
  <si>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</si>
  <si>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</si>
  <si>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</si>
  <si>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</si>
  <si>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</si>
  <si>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</si>
  <si>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</si>
  <si>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</si>
  <si>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</si>
  <si>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</si>
  <si>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</si>
  <si>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</si>
  <si>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</si>
  <si>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</si>
  <si>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</si>
  <si>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</si>
  <si>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Peñón</t>
  </si>
  <si>
    <t>El Playón</t>
  </si>
  <si>
    <t>Encino</t>
  </si>
  <si>
    <t>Enciso</t>
  </si>
  <si>
    <t>Florián</t>
  </si>
  <si>
    <t>Floridablanca</t>
  </si>
  <si>
    <t>Galán</t>
  </si>
  <si>
    <t>Gambita</t>
  </si>
  <si>
    <t>Girón</t>
  </si>
  <si>
    <t>Guaca</t>
  </si>
  <si>
    <t>Guapotá</t>
  </si>
  <si>
    <t>Guavatá</t>
  </si>
  <si>
    <t>Güepsa</t>
  </si>
  <si>
    <t>Hato</t>
  </si>
  <si>
    <t>Jesús María</t>
  </si>
  <si>
    <t>Jordán</t>
  </si>
  <si>
    <t>La Belleza</t>
  </si>
  <si>
    <t>Landázuri</t>
  </si>
  <si>
    <t>Lebríja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</si>
  <si>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</si>
  <si>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</si>
  <si>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</si>
  <si>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</si>
  <si>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</si>
  <si>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</si>
  <si>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</si>
  <si>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</si>
  <si>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</si>
  <si>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</si>
  <si>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</si>
  <si>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</si>
  <si>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</si>
  <si>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</si>
  <si>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</si>
  <si>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</si>
  <si>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</si>
  <si>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</si>
  <si>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</si>
  <si>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</si>
  <si>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</si>
  <si>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</si>
  <si>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</si>
  <si>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</si>
  <si>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</si>
  <si>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</si>
  <si>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</si>
  <si>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</si>
  <si>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</si>
  <si>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</si>
  <si>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</si>
  <si>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</si>
  <si>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</si>
  <si>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</si>
  <si>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Ibagué</t>
  </si>
  <si>
    <t>Alpujarra</t>
  </si>
  <si>
    <t>Alvarado</t>
  </si>
  <si>
    <t>Ambalema</t>
  </si>
  <si>
    <t>Anzoátegui</t>
  </si>
  <si>
    <t>Armero</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</si>
  <si>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</si>
  <si>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</si>
  <si>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</si>
  <si>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</si>
  <si>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</si>
  <si>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</si>
  <si>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</si>
  <si>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</si>
  <si>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</si>
  <si>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</si>
  <si>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</si>
  <si>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</si>
  <si>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</si>
  <si>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</si>
  <si>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</si>
  <si>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</si>
  <si>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</si>
  <si>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</si>
  <si>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</si>
  <si>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</si>
  <si>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</si>
  <si>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</si>
  <si>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</si>
  <si>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</si>
  <si>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</si>
  <si>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</si>
  <si>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</si>
  <si>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</si>
  <si>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</si>
  <si>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</si>
  <si>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</si>
  <si>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</si>
  <si>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</si>
  <si>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</si>
  <si>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</si>
  <si>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Suarez</t>
  </si>
  <si>
    <t>Valle De San Juan</t>
  </si>
  <si>
    <t>Venadillo</t>
  </si>
  <si>
    <t>Villahermosa</t>
  </si>
  <si>
    <t>Villarrica</t>
  </si>
  <si>
    <t>Villavicencio</t>
  </si>
  <si>
    <t>Acacías</t>
  </si>
  <si>
    <t>Barranca De Upía</t>
  </si>
  <si>
    <t>Cabuyaro</t>
  </si>
  <si>
    <t>Castilla La Nueva</t>
  </si>
  <si>
    <t>Cubarral</t>
  </si>
  <si>
    <t>Cumaral</t>
  </si>
  <si>
    <t>El Calvario</t>
  </si>
  <si>
    <t>El Castillo</t>
  </si>
  <si>
    <t>El Dorado</t>
  </si>
  <si>
    <t>Fuente De Oro</t>
  </si>
  <si>
    <t xml:space="preserve">Guamal </t>
  </si>
  <si>
    <t>Mapiripán</t>
  </si>
  <si>
    <t>Mesetas</t>
  </si>
  <si>
    <t>La Macarena</t>
  </si>
  <si>
    <t>Uribe</t>
  </si>
  <si>
    <t>Lejanías</t>
  </si>
  <si>
    <t>Puerto Concordia</t>
  </si>
  <si>
    <t>Puerto Gaitán</t>
  </si>
  <si>
    <t>Puerto López</t>
  </si>
  <si>
    <t>Puerto Lleras</t>
  </si>
  <si>
    <t>Puerto Rico</t>
  </si>
  <si>
    <t>San Carlos De Guaroa</t>
  </si>
  <si>
    <t>San Juan De Arama</t>
  </si>
  <si>
    <t>San Juanito</t>
  </si>
  <si>
    <t>Vista Hermosa</t>
  </si>
  <si>
    <t>Arauquita</t>
  </si>
  <si>
    <t>Cravo Norte</t>
  </si>
  <si>
    <t>Fortul</t>
  </si>
  <si>
    <t>Puerto Rondón</t>
  </si>
  <si>
    <t>Saravena</t>
  </si>
  <si>
    <t>Tame</t>
  </si>
  <si>
    <t>Yopal</t>
  </si>
  <si>
    <t>Aguazul</t>
  </si>
  <si>
    <t>Chameza</t>
  </si>
  <si>
    <t>Hato Corozal</t>
  </si>
  <si>
    <t>La Salina</t>
  </si>
  <si>
    <t>Maní</t>
  </si>
  <si>
    <t>Monterrey</t>
  </si>
  <si>
    <t>Nunchía</t>
  </si>
  <si>
    <t>Orocué</t>
  </si>
  <si>
    <t>Paz De Ariporo</t>
  </si>
  <si>
    <t>Pore</t>
  </si>
  <si>
    <t>Recetor</t>
  </si>
  <si>
    <t>Sácama</t>
  </si>
  <si>
    <t>San Luis De Palenque</t>
  </si>
  <si>
    <t>Támara</t>
  </si>
  <si>
    <t>Tauramena</t>
  </si>
  <si>
    <t>Trinidad</t>
  </si>
  <si>
    <t>Inírida</t>
  </si>
  <si>
    <t>San José Del Guaviare</t>
  </si>
  <si>
    <t>El Retorno</t>
  </si>
  <si>
    <t>Mitú</t>
  </si>
  <si>
    <t>Caruru</t>
  </si>
  <si>
    <t>Taraira</t>
  </si>
  <si>
    <t>Puerto Carreño</t>
  </si>
  <si>
    <t>La Primavera</t>
  </si>
  <si>
    <t>Santa Rosalía</t>
  </si>
  <si>
    <t>Cumaribo</t>
  </si>
  <si>
    <t>Belén De Los Andaquies</t>
  </si>
  <si>
    <t>Cartagena Del Chairá</t>
  </si>
  <si>
    <t>Curillo</t>
  </si>
  <si>
    <t>El Doncello</t>
  </si>
  <si>
    <t>El Paujil</t>
  </si>
  <si>
    <t>La Montañita</t>
  </si>
  <si>
    <t>Milán</t>
  </si>
  <si>
    <t>Morelia</t>
  </si>
  <si>
    <t>San José del Fragua</t>
  </si>
  <si>
    <t>San Vicente Del Caguán</t>
  </si>
  <si>
    <t>Solano</t>
  </si>
  <si>
    <t>Solita</t>
  </si>
  <si>
    <t>Valparaiso</t>
  </si>
  <si>
    <t>Mocoa</t>
  </si>
  <si>
    <t>Colon</t>
  </si>
  <si>
    <t>Orito</t>
  </si>
  <si>
    <t>Puerto Asís</t>
  </si>
  <si>
    <t>Puerto Caicedo</t>
  </si>
  <si>
    <t>Puerto Guzmán</t>
  </si>
  <si>
    <t>Puerto Leguízamo</t>
  </si>
  <si>
    <t>Sibundoy</t>
  </si>
  <si>
    <t>Valle Del Guamuez</t>
  </si>
  <si>
    <t>Villagarzón</t>
  </si>
  <si>
    <t>Leticia</t>
  </si>
  <si>
    <t>Bogotá D.C.</t>
  </si>
  <si>
    <t>La Chorrera</t>
  </si>
  <si>
    <t>La Pedrera</t>
  </si>
  <si>
    <t>Miriti-Parana</t>
  </si>
  <si>
    <t>Puerto Alegria</t>
  </si>
  <si>
    <t>Puerto Arica</t>
  </si>
  <si>
    <t>Puerto Nariño</t>
  </si>
  <si>
    <t>Tarapaca</t>
  </si>
  <si>
    <t>Barranco Minas</t>
  </si>
  <si>
    <t>Mapiripana</t>
  </si>
  <si>
    <t>San Felipe</t>
  </si>
  <si>
    <t>La Guadalupe</t>
  </si>
  <si>
    <t>Cacahual</t>
  </si>
  <si>
    <t>Pana Pana</t>
  </si>
  <si>
    <t>Morichal Nuevo</t>
  </si>
  <si>
    <t>Pacoa</t>
  </si>
  <si>
    <t>Papunahua</t>
  </si>
  <si>
    <t>Yavarate</t>
  </si>
  <si>
    <t>El Encanto</t>
  </si>
  <si>
    <t>Belen de Bajira</t>
  </si>
  <si>
    <t>Amazonía</t>
  </si>
  <si>
    <t>Bogotá D.C</t>
  </si>
  <si>
    <t>Caribe</t>
  </si>
  <si>
    <t>Centro Oriente</t>
  </si>
  <si>
    <t>Occidente</t>
  </si>
  <si>
    <t>Orinoquía</t>
  </si>
  <si>
    <t>objetivo especifico 1</t>
  </si>
  <si>
    <t>objetivo especifico 2</t>
  </si>
  <si>
    <t>objetivo especifico 3</t>
  </si>
  <si>
    <t>producto 3.1</t>
  </si>
  <si>
    <t>producto 3.2</t>
  </si>
  <si>
    <t>producto 3.3</t>
  </si>
  <si>
    <t>producto  2.1</t>
  </si>
  <si>
    <t>producto  1.1</t>
  </si>
  <si>
    <t>producto  1.2</t>
  </si>
  <si>
    <t>actividad 1</t>
  </si>
  <si>
    <t>actividad 2</t>
  </si>
  <si>
    <t>actividad 3</t>
  </si>
  <si>
    <t>actividad 4</t>
  </si>
  <si>
    <t>actividad 5</t>
  </si>
  <si>
    <t>-</t>
  </si>
  <si>
    <t>Día</t>
  </si>
  <si>
    <t>Hectáreas</t>
  </si>
  <si>
    <t>Horas</t>
  </si>
  <si>
    <t>Kilómetros</t>
  </si>
  <si>
    <t>Kilovatios</t>
  </si>
  <si>
    <t>Megavatio</t>
  </si>
  <si>
    <t>Mes</t>
  </si>
  <si>
    <t xml:space="preserve">Metros </t>
  </si>
  <si>
    <t>Metros cuadrados</t>
  </si>
  <si>
    <t>Metros cúbicos</t>
  </si>
  <si>
    <t>Millones</t>
  </si>
  <si>
    <t>Minutos</t>
  </si>
  <si>
    <t>Número</t>
  </si>
  <si>
    <t>Pesos</t>
  </si>
  <si>
    <t>Porcentaje</t>
  </si>
  <si>
    <t>Toneladas</t>
  </si>
  <si>
    <t>Unidad</t>
  </si>
  <si>
    <t>Peso m/c</t>
  </si>
  <si>
    <t>Kilómetros cuadrados</t>
  </si>
  <si>
    <t>Semana</t>
  </si>
  <si>
    <t>Litros</t>
  </si>
  <si>
    <t>Unidad no válida</t>
  </si>
  <si>
    <t>Centímetros cúbicos</t>
  </si>
  <si>
    <t>Galones</t>
  </si>
  <si>
    <t>Metros lineales</t>
  </si>
  <si>
    <t>Puntaje</t>
  </si>
  <si>
    <t>Número de huertas</t>
  </si>
  <si>
    <t>Número de familias</t>
  </si>
  <si>
    <t>Número de personas</t>
  </si>
  <si>
    <t>Número de proyectos</t>
  </si>
  <si>
    <t>Número de alianzas</t>
  </si>
  <si>
    <t>Número de viviendas</t>
  </si>
  <si>
    <t>Número de usuarios</t>
  </si>
  <si>
    <t>Número de comedores</t>
  </si>
  <si>
    <t>Número de centros</t>
  </si>
  <si>
    <t>Kilómetros de vías urbanas</t>
  </si>
  <si>
    <t>Número de aulas</t>
  </si>
  <si>
    <t>Número de sedes</t>
  </si>
  <si>
    <t>Número de niños y niñas</t>
  </si>
  <si>
    <t>Número de agentes educativos</t>
  </si>
  <si>
    <t>Número de edificaciones</t>
  </si>
  <si>
    <t>Toneladas de alimentos sólidos</t>
  </si>
  <si>
    <t>Litros de alimentos líquidos</t>
  </si>
  <si>
    <t>Número de adolescentes</t>
  </si>
  <si>
    <t>Número de niños, niñas y adolescentes</t>
  </si>
  <si>
    <t>Número de entes territoriales</t>
  </si>
  <si>
    <t>Número de eventos</t>
  </si>
  <si>
    <t>Número de documentos</t>
  </si>
  <si>
    <t>Número de museos</t>
  </si>
  <si>
    <t>Número de víctimas</t>
  </si>
  <si>
    <t>Número de hechos victimizantes</t>
  </si>
  <si>
    <t>Número de iniciativas</t>
  </si>
  <si>
    <t>Número de centros de acopio</t>
  </si>
  <si>
    <t>Número de plazas de mercado</t>
  </si>
  <si>
    <t>Número de bibliotecas</t>
  </si>
  <si>
    <t>Número de casas de la cultura</t>
  </si>
  <si>
    <t>Número de parques</t>
  </si>
  <si>
    <t>Número de placas deportiva</t>
  </si>
  <si>
    <t>Número de polideportivos</t>
  </si>
  <si>
    <t>Número de solicitudes</t>
  </si>
  <si>
    <t>Número de misiones</t>
  </si>
  <si>
    <t>Número de hogares</t>
  </si>
  <si>
    <t>Porcentaje de procesos de entrega de cuerpos o restos óseos</t>
  </si>
  <si>
    <t>Número de entidades territoriales</t>
  </si>
  <si>
    <t>Número de entidades</t>
  </si>
  <si>
    <t>Número de sujetos colectivos</t>
  </si>
  <si>
    <t>Número de comunidades</t>
  </si>
  <si>
    <t>Número de comites de impulso</t>
  </si>
  <si>
    <t>Número de plaza de mercado</t>
  </si>
  <si>
    <t>Número de centros comunitarios</t>
  </si>
  <si>
    <t>Número de planes</t>
  </si>
  <si>
    <t>Número de sectores</t>
  </si>
  <si>
    <t>Número de departamentos</t>
  </si>
  <si>
    <t>Número de registros y controle</t>
  </si>
  <si>
    <t>Número de estrategias</t>
  </si>
  <si>
    <t>Número de direcciones distritales de salud</t>
  </si>
  <si>
    <t>Número de tribunales seccionales de ética médica y odontológica</t>
  </si>
  <si>
    <t>Número de redes</t>
  </si>
  <si>
    <t>Número de instituciones prestadoras de servicios de salud pública</t>
  </si>
  <si>
    <t>Número de nuevos mecanismos</t>
  </si>
  <si>
    <t>Número de espacios</t>
  </si>
  <si>
    <t>Número de articulaciones</t>
  </si>
  <si>
    <t>Número de municipios e instituciones</t>
  </si>
  <si>
    <t>Número de municipios</t>
  </si>
  <si>
    <t>Número de compromisos</t>
  </si>
  <si>
    <t>Número de entidades territoriales, secretarias departamentales, distritales y locales de salud y de instituciones prestadoras de servicios de salud</t>
  </si>
  <si>
    <t>Número de intervenciones</t>
  </si>
  <si>
    <t>Número de distritos</t>
  </si>
  <si>
    <t>Número de autoridades sanitarias</t>
  </si>
  <si>
    <t>Número de instituciones prestadoras de salud</t>
  </si>
  <si>
    <t>Número de direcciones departamentales de salud</t>
  </si>
  <si>
    <t>Número de instituciones prestadoras de servicios</t>
  </si>
  <si>
    <t>Número de publicaciones</t>
  </si>
  <si>
    <t>Número de jornadas</t>
  </si>
  <si>
    <t>Número de planes, programas, estrategias y proyectos</t>
  </si>
  <si>
    <t>Número de gobernaciones</t>
  </si>
  <si>
    <t>Número de informes</t>
  </si>
  <si>
    <t>Porcentaje de ejecuciones</t>
  </si>
  <si>
    <t>Número de acciones</t>
  </si>
  <si>
    <t>Número de servicios</t>
  </si>
  <si>
    <t>Número de inimputables con servicios de salud</t>
  </si>
  <si>
    <t>Número de direcciones territoriales de salud</t>
  </si>
  <si>
    <t>Número de jurisdicciones</t>
  </si>
  <si>
    <t>Número de autoridades sanitarias distritales</t>
  </si>
  <si>
    <t>Número de asistencias técnicas</t>
  </si>
  <si>
    <t>Número de preguntas, quejas, reclamos y denuncias</t>
  </si>
  <si>
    <t>Número de interventores, liquidadores y contralores</t>
  </si>
  <si>
    <t>Número de instituciones</t>
  </si>
  <si>
    <t>Número de registros</t>
  </si>
  <si>
    <t>Número de certificaciones</t>
  </si>
  <si>
    <t>Número de visitas</t>
  </si>
  <si>
    <t>número de análisis</t>
  </si>
  <si>
    <t>Porcentaje de verificaciones</t>
  </si>
  <si>
    <t>Porcentaje de procesos</t>
  </si>
  <si>
    <t>Número de acciones y medidas</t>
  </si>
  <si>
    <t>Número de auditorías</t>
  </si>
  <si>
    <t>Número de dotaciones</t>
  </si>
  <si>
    <t>Número de sistemas indígenas</t>
  </si>
  <si>
    <t>Pesos de recursos asignados</t>
  </si>
  <si>
    <t>Número de cursos</t>
  </si>
  <si>
    <t>Kilómetros de gasoducto</t>
  </si>
  <si>
    <t>Número de plantas de regasificación</t>
  </si>
  <si>
    <t>Número de tanques</t>
  </si>
  <si>
    <t>Kilómetros de gasoducto troncal</t>
  </si>
  <si>
    <t>Kilómetros de redes de distribución de gas combustible</t>
  </si>
  <si>
    <t>Número de conexiones intradomiciliarias</t>
  </si>
  <si>
    <t>Número de estudios</t>
  </si>
  <si>
    <t>Número de localidades</t>
  </si>
  <si>
    <t>Número de convocatorias</t>
  </si>
  <si>
    <t>Número de centrales hidroeléctricas</t>
  </si>
  <si>
    <t>Número de centrales térmicas</t>
  </si>
  <si>
    <t>Kilómetros de redes del sistema de transmisión nacional</t>
  </si>
  <si>
    <t>Kilómetros de redes del sistema de distribución local</t>
  </si>
  <si>
    <t>Kilómetros de redes del sistema de transmisión regional</t>
  </si>
  <si>
    <t>Metros de redes de alumbrado público</t>
  </si>
  <si>
    <t>Galones de combustible</t>
  </si>
  <si>
    <t>Número de puntos de control</t>
  </si>
  <si>
    <t>Número de pozos de hidrocarburos</t>
  </si>
  <si>
    <t>Kilómetros de poliductos</t>
  </si>
  <si>
    <t>Kilómetros de oleoductos</t>
  </si>
  <si>
    <t>Número de refinerias</t>
  </si>
  <si>
    <t>Número de casetas</t>
  </si>
  <si>
    <t>Número de sistemasde información</t>
  </si>
  <si>
    <t>Kilómetros cuadrados de áreas para exploración de hidrocarburos</t>
  </si>
  <si>
    <t>Número de títulos mineros</t>
  </si>
  <si>
    <t>Número de unidades de producción minera</t>
  </si>
  <si>
    <t>Número de mineros ilegales</t>
  </si>
  <si>
    <t>Número de contratos</t>
  </si>
  <si>
    <t>Número de mineros</t>
  </si>
  <si>
    <t>Número de convenios</t>
  </si>
  <si>
    <t>Número de biodigestores</t>
  </si>
  <si>
    <t>Número de celdas fotovoltaicas</t>
  </si>
  <si>
    <t>Número de parques eólicos</t>
  </si>
  <si>
    <t>Pesos de recursos</t>
  </si>
  <si>
    <t>Número de empresas</t>
  </si>
  <si>
    <t>Número de estaciones de monitoreo de geoamenazas</t>
  </si>
  <si>
    <t>Número de estaciones geodésicas satelitales</t>
  </si>
  <si>
    <t>Número de mapas</t>
  </si>
  <si>
    <t>Número de bases de datos</t>
  </si>
  <si>
    <t>Número de líderes indigenas</t>
  </si>
  <si>
    <t>Número de mapas de cementerios</t>
  </si>
  <si>
    <t>Número de observatorios</t>
  </si>
  <si>
    <t>Número de escuelas territoriales de convivencia</t>
  </si>
  <si>
    <t>Número de grupos</t>
  </si>
  <si>
    <t>Número de funcionarios</t>
  </si>
  <si>
    <t>Número de conciliaciones</t>
  </si>
  <si>
    <t>Número de casos</t>
  </si>
  <si>
    <t>Número de salas de audiencias</t>
  </si>
  <si>
    <t>Número de aplicativos</t>
  </si>
  <si>
    <t>Número de estaciones de bomberos</t>
  </si>
  <si>
    <t>Número de organismos de atención de emergencias</t>
  </si>
  <si>
    <t>Número de bomberos</t>
  </si>
  <si>
    <t>Porcentaje de cuerpos de bomberos</t>
  </si>
  <si>
    <t>Porcentaje de escuelas de bomberos</t>
  </si>
  <si>
    <t>Número de consultas</t>
  </si>
  <si>
    <t>Número de boletines</t>
  </si>
  <si>
    <t>Número de alianzas estratégicas</t>
  </si>
  <si>
    <t>Número de materiales pedagógicos</t>
  </si>
  <si>
    <t>Número de centros logísticos</t>
  </si>
  <si>
    <t>Número de parques interactivos</t>
  </si>
  <si>
    <t>Número de alianzas estrategicas de cooperación internacional</t>
  </si>
  <si>
    <t>Metros cuadrados de sedes</t>
  </si>
  <si>
    <t>Kilómetros de vías</t>
  </si>
  <si>
    <t>Número de capacitaciones</t>
  </si>
  <si>
    <t>Número de infraestructuras culturales</t>
  </si>
  <si>
    <t>Número de reportes</t>
  </si>
  <si>
    <t>Porcentaje de controversias intervenidas</t>
  </si>
  <si>
    <t>Número de rondas de negociaciones</t>
  </si>
  <si>
    <t>Número de eventos y documentos</t>
  </si>
  <si>
    <t>Número de programas</t>
  </si>
  <si>
    <t>Número de ruedas de negocios</t>
  </si>
  <si>
    <t>Número de planesde trabajo</t>
  </si>
  <si>
    <t>Número de clusters</t>
  </si>
  <si>
    <t>Número de unidades productivas</t>
  </si>
  <si>
    <t>Porcentaje implementación</t>
  </si>
  <si>
    <t>Número de microfranquicias</t>
  </si>
  <si>
    <t>Número de productos</t>
  </si>
  <si>
    <t>Número de materiales de referencia</t>
  </si>
  <si>
    <t>Número de equipos de medición</t>
  </si>
  <si>
    <t>Número de comparaciones</t>
  </si>
  <si>
    <t>Número de visitas y requerimientos</t>
  </si>
  <si>
    <t>Número de actos administrativos</t>
  </si>
  <si>
    <t>Número de trámites</t>
  </si>
  <si>
    <t>Número de decisiones administrativas</t>
  </si>
  <si>
    <t>Número de servicios de atención</t>
  </si>
  <si>
    <t>Número de productores</t>
  </si>
  <si>
    <t>Número de proyectos de ley</t>
  </si>
  <si>
    <t>Espacios de socialización</t>
  </si>
  <si>
    <t>Porcentaje de actualización de indicadores</t>
  </si>
  <si>
    <t>Número de cuadros</t>
  </si>
  <si>
    <t>Número de eventos culturales</t>
  </si>
  <si>
    <t>Número de jornadas educativas</t>
  </si>
  <si>
    <t>Número de eventos deportivos</t>
  </si>
  <si>
    <t>Número de instrumentos</t>
  </si>
  <si>
    <t>Número de nuevas misiones permanentes</t>
  </si>
  <si>
    <t>Número de candidaturas</t>
  </si>
  <si>
    <t>Número de estudiantes</t>
  </si>
  <si>
    <t>Número de puntos de control migratorio</t>
  </si>
  <si>
    <t>Número de centros facilitadores de servicios</t>
  </si>
  <si>
    <t>Número de verificaciones</t>
  </si>
  <si>
    <t>Número de colombianos</t>
  </si>
  <si>
    <t>Número de asociaciones</t>
  </si>
  <si>
    <t>Número de retornados</t>
  </si>
  <si>
    <t>Número de nuevos consulados de Colombia en el exterior</t>
  </si>
  <si>
    <t>Número de actuaciones consulares</t>
  </si>
  <si>
    <t>Número de reuniones</t>
  </si>
  <si>
    <t>Número de normas</t>
  </si>
  <si>
    <t>Número de casas de justicia</t>
  </si>
  <si>
    <t>Número de ciudadanos</t>
  </si>
  <si>
    <t>Número de centros de convivencia ciudadana</t>
  </si>
  <si>
    <t>Número de jornadas móviles de acceso a la justicia</t>
  </si>
  <si>
    <t>Número de visitantes</t>
  </si>
  <si>
    <t>Número de piezas comunicativas</t>
  </si>
  <si>
    <t>Número de instituciones públicas y privadas</t>
  </si>
  <si>
    <t>Número de operadores</t>
  </si>
  <si>
    <t>Número de centros de conciliación, arbitraje y amigable composición y entidades</t>
  </si>
  <si>
    <t>Número de espacios de articulacion interinstitucional</t>
  </si>
  <si>
    <t>Número de titulos de predios</t>
  </si>
  <si>
    <t>Número de predios</t>
  </si>
  <si>
    <t>Número de reportes e informes</t>
  </si>
  <si>
    <t>Número de cupos</t>
  </si>
  <si>
    <t>Número de establecimientos de reclusión</t>
  </si>
  <si>
    <t>Número de conceptos</t>
  </si>
  <si>
    <t>Número de certificados</t>
  </si>
  <si>
    <t>Número de oficinas</t>
  </si>
  <si>
    <t>Número de procesos de socialización</t>
  </si>
  <si>
    <t>Número de entidades y organizaciones</t>
  </si>
  <si>
    <t>Número de secretarías de educación</t>
  </si>
  <si>
    <t>Número de docentes</t>
  </si>
  <si>
    <t>Número de docentes y agentes educativos</t>
  </si>
  <si>
    <t>Número de sistemasde reporte de información</t>
  </si>
  <si>
    <t>Número de ambientes de aprendizaje</t>
  </si>
  <si>
    <t>Número de raciones</t>
  </si>
  <si>
    <t>Número de beneficiarios</t>
  </si>
  <si>
    <t>Número de programas y proyectos</t>
  </si>
  <si>
    <t>Número de contenidos educativos</t>
  </si>
  <si>
    <t>Número de instituciones educativas oficiales</t>
  </si>
  <si>
    <t>Número de procesos</t>
  </si>
  <si>
    <t>Número de títulos</t>
  </si>
  <si>
    <t>Número de estudiantes de educación superior o terciara</t>
  </si>
  <si>
    <t>Número de misiones académicas</t>
  </si>
  <si>
    <t>Número de modelos pedagógicos</t>
  </si>
  <si>
    <t>Número de entidades, organizaciones y núcleos familiares</t>
  </si>
  <si>
    <t>Número de pruebas estandarizadas</t>
  </si>
  <si>
    <t>Número de materiales</t>
  </si>
  <si>
    <t>Número de contenidos y Piezas audiovisuales</t>
  </si>
  <si>
    <t>Kilómetros de vías primarias</t>
  </si>
  <si>
    <t>Número de sitios críticos</t>
  </si>
  <si>
    <t>Número de estaciones de peajess</t>
  </si>
  <si>
    <t>Kilómetros de cicloinfraestructura</t>
  </si>
  <si>
    <t>Número de puentes peatonales en funcionamiento</t>
  </si>
  <si>
    <t>Metros lineales de andén</t>
  </si>
  <si>
    <t>Número de estudios o diseños</t>
  </si>
  <si>
    <t>Kilómetros de vías nacionales</t>
  </si>
  <si>
    <t>Kilómetros de vías secundarias</t>
  </si>
  <si>
    <t>Número de estaciones de peajes</t>
  </si>
  <si>
    <t>Metros lineales de puentes peatonales</t>
  </si>
  <si>
    <t>Kilómetros de vías terciaria</t>
  </si>
  <si>
    <t>Kilómetros de caminos ancestrales</t>
  </si>
  <si>
    <t>Kilómetros de puentes</t>
  </si>
  <si>
    <t>Número de intercambiadores</t>
  </si>
  <si>
    <t>Número de obras de protección</t>
  </si>
  <si>
    <t>Kilómetros de servicio de información geográfica - sig</t>
  </si>
  <si>
    <t>Número de terminales de transporte</t>
  </si>
  <si>
    <t>Número de aeropuertos</t>
  </si>
  <si>
    <t>Porcentaje de efectividad</t>
  </si>
  <si>
    <t>Número de aeropuertos, aeródromos, helipuertos</t>
  </si>
  <si>
    <t>Número de aeródromos</t>
  </si>
  <si>
    <t>Número de helipuertos</t>
  </si>
  <si>
    <t>Número de equipamiento sar</t>
  </si>
  <si>
    <t>Kilómetros de corredor férreo</t>
  </si>
  <si>
    <t>Kilómetros de via férrea</t>
  </si>
  <si>
    <t>Número de corredores férreos</t>
  </si>
  <si>
    <t>Número de infraestructura complementaria</t>
  </si>
  <si>
    <t>Número de sistemasde información geográfico</t>
  </si>
  <si>
    <t>Número de material tractivo</t>
  </si>
  <si>
    <t>Número de canales</t>
  </si>
  <si>
    <t>Kilómetros de vías de acceso</t>
  </si>
  <si>
    <t>Número de muelles fluviales</t>
  </si>
  <si>
    <t>Número de malecones</t>
  </si>
  <si>
    <t>Número de canales fluviales</t>
  </si>
  <si>
    <t>Número de control de tráfico</t>
  </si>
  <si>
    <t>Porcentaje de cobertura</t>
  </si>
  <si>
    <t>Número de muelles</t>
  </si>
  <si>
    <t>Número de trasbordadores</t>
  </si>
  <si>
    <t>Número de sedes operativas</t>
  </si>
  <si>
    <t>Número de sistema de información geográfico</t>
  </si>
  <si>
    <t>Número de corredores logísticos</t>
  </si>
  <si>
    <t>Número de plataformas logísticas</t>
  </si>
  <si>
    <t>Número de centros de atención fronteriza</t>
  </si>
  <si>
    <t>Número de requerimientos de dedintegración o disposición</t>
  </si>
  <si>
    <t>Número de pasajeros</t>
  </si>
  <si>
    <t>Número de portales</t>
  </si>
  <si>
    <t>Número de estaciones</t>
  </si>
  <si>
    <t>Número de obras complementarias</t>
  </si>
  <si>
    <t>Número de cicloparqueaderos</t>
  </si>
  <si>
    <t>Metros lineales de andenes</t>
  </si>
  <si>
    <t>Número de campañas</t>
  </si>
  <si>
    <t>Kilómetros de infraestructura</t>
  </si>
  <si>
    <t>Número de operativos de control</t>
  </si>
  <si>
    <t>Número de organismos de tránsito</t>
  </si>
  <si>
    <t>Porcentaje de supervisados</t>
  </si>
  <si>
    <t>Número de acciones correctivas y preventivas</t>
  </si>
  <si>
    <t>Número de afiliados</t>
  </si>
  <si>
    <t>Porcentaje de implementación</t>
  </si>
  <si>
    <t>Número de banco de datos</t>
  </si>
  <si>
    <t>Número de emprendimientos solidarios</t>
  </si>
  <si>
    <t>Número de lineamientos</t>
  </si>
  <si>
    <t>Número de monitoreos</t>
  </si>
  <si>
    <t>Número de planesde negocio</t>
  </si>
  <si>
    <t>Número de rutas de orientación</t>
  </si>
  <si>
    <t>Número de repositorios</t>
  </si>
  <si>
    <t>Número de certificaciones de competencias y ocupaciones</t>
  </si>
  <si>
    <t>Número de personasy entidades</t>
  </si>
  <si>
    <t>Número de sistema de promoción y aplicación del diálogo social implementado</t>
  </si>
  <si>
    <t>Número de comités</t>
  </si>
  <si>
    <t>Número de modelos</t>
  </si>
  <si>
    <t>Número de registros, patentes y derechos de autor</t>
  </si>
  <si>
    <t>Número de procesos certificados</t>
  </si>
  <si>
    <t>Número de organizaciones</t>
  </si>
  <si>
    <t>Porcentaje de asignación</t>
  </si>
  <si>
    <t>Número de centros de desarrollo e innovación</t>
  </si>
  <si>
    <t>Número de centros y parques para el desarrollo tecnológico y la innovación</t>
  </si>
  <si>
    <t>Número de niños y jovenes</t>
  </si>
  <si>
    <t>Número de artículos</t>
  </si>
  <si>
    <t>Número de libros y/o capitulos de libros</t>
  </si>
  <si>
    <t>Número de obras y/o productos de investigación, creación en artes, arquitectura y diseño</t>
  </si>
  <si>
    <t>Número de becas</t>
  </si>
  <si>
    <t>Número de doctores</t>
  </si>
  <si>
    <t>Número de investigadores</t>
  </si>
  <si>
    <t>Número de centros de investigación</t>
  </si>
  <si>
    <t>Número de centros de ciencia</t>
  </si>
  <si>
    <t>Número de acuerdos de cooperación</t>
  </si>
  <si>
    <t>Número de productos de comunicación</t>
  </si>
  <si>
    <t>Puntaje del Indice de gobierno en línea</t>
  </si>
  <si>
    <t>Número de infraestructuras deportivas</t>
  </si>
  <si>
    <t>Número de niños, niñas, adolescentes y jóvenes</t>
  </si>
  <si>
    <t>Número de cuidadores</t>
  </si>
  <si>
    <t>Número de canchas</t>
  </si>
  <si>
    <t>Número de placas deportivas</t>
  </si>
  <si>
    <t>Número de gimnasios</t>
  </si>
  <si>
    <t>Número de atletas</t>
  </si>
  <si>
    <t>Número de estímulos</t>
  </si>
  <si>
    <t>Número de deportistas</t>
  </si>
  <si>
    <t>Número de federaciones</t>
  </si>
  <si>
    <t>Número de estatregias</t>
  </si>
  <si>
    <t>Número de estadios</t>
  </si>
  <si>
    <t>Número de pistas</t>
  </si>
  <si>
    <t>Número de piscinas</t>
  </si>
  <si>
    <t>Número de coliseos</t>
  </si>
  <si>
    <t>Número de centros de recreación</t>
  </si>
  <si>
    <t>Número de unideportivos</t>
  </si>
  <si>
    <t>Número de salas de juego</t>
  </si>
  <si>
    <t>Número de plataformas tecnologícas</t>
  </si>
  <si>
    <t>Número de procesos electorales</t>
  </si>
  <si>
    <t>Porcentaje de plataformas tecnológicas</t>
  </si>
  <si>
    <t>Número de documentos de identidad</t>
  </si>
  <si>
    <t>Número de aspirantes</t>
  </si>
  <si>
    <t>Número de licencias y tarjetas profesionales</t>
  </si>
  <si>
    <t>Porcentaje de jurisdicciones</t>
  </si>
  <si>
    <t>número de laboratorios</t>
  </si>
  <si>
    <t>número de empresas sociales del estado</t>
  </si>
  <si>
    <t>número de biológicos e insumos</t>
  </si>
  <si>
    <t>número de investigaciones</t>
  </si>
  <si>
    <t>número de conceptos técnicos</t>
  </si>
  <si>
    <t>Porcentaje de actos administrativos</t>
  </si>
  <si>
    <t>número de pacientes</t>
  </si>
  <si>
    <t>número de registros poblacionales</t>
  </si>
  <si>
    <t>Porcentaje de cumplimiento</t>
  </si>
  <si>
    <t>número de eventos de interes en salud publica</t>
  </si>
  <si>
    <t>Número de actividades de monitoreo y organización de la red de bancos de sangre y servicios de transfusión</t>
  </si>
  <si>
    <t>número de instituciones banco de sangre</t>
  </si>
  <si>
    <t>número de pacientes atendidos en servicios de salud de baja complejidad</t>
  </si>
  <si>
    <t>Número de personas en salud de baja complejidad</t>
  </si>
  <si>
    <t>Número de personas en enfermedad de lepra</t>
  </si>
  <si>
    <t>número de investigaciones realizadas en lepra</t>
  </si>
  <si>
    <t>número de encuesta de evaluación del servicio de las empresas prestadoras de salud aplicadas</t>
  </si>
  <si>
    <t>número de proyectos de normas</t>
  </si>
  <si>
    <t>Número de planes financieros</t>
  </si>
  <si>
    <t>número de paquetes de recobros y reclamaciones</t>
  </si>
  <si>
    <t>número de procesos de compensación</t>
  </si>
  <si>
    <t>número de procesos de liquidación mensual</t>
  </si>
  <si>
    <t>número de prejornadas y jornadas</t>
  </si>
  <si>
    <t>Porcentaje de informes</t>
  </si>
  <si>
    <t>Porcentaje de evaluaciones de riesgo</t>
  </si>
  <si>
    <t>Porcentaje de solicitudes</t>
  </si>
  <si>
    <t>número de autorizaciones</t>
  </si>
  <si>
    <t>número de autorizaciones y modificación de los programas de pagos</t>
  </si>
  <si>
    <t>número de metodologías instrumentos y políticas</t>
  </si>
  <si>
    <t>Número de desarrollos</t>
  </si>
  <si>
    <t>Número de espacios virtuales</t>
  </si>
  <si>
    <t>Porcentaje de avance en infraestructura tecnológica</t>
  </si>
  <si>
    <t>Número de sistemas</t>
  </si>
  <si>
    <t>Número de herramientas tecnológicas</t>
  </si>
  <si>
    <t>Porcentaje de avance en el diseño del sistema</t>
  </si>
  <si>
    <t>Porcentaje de avance en la implementación del sistema</t>
  </si>
  <si>
    <t>Número de candidatos</t>
  </si>
  <si>
    <t>Número de servidores públicos</t>
  </si>
  <si>
    <t>Número de talleres</t>
  </si>
  <si>
    <t>Número de herramientas</t>
  </si>
  <si>
    <t>Número de avance en el diseño del persona</t>
  </si>
  <si>
    <t>Porcentaje de avance la implementación del sistema</t>
  </si>
  <si>
    <t>Número de puntos de mejora</t>
  </si>
  <si>
    <t>Número de países</t>
  </si>
  <si>
    <t>Número de cadenas de trámites</t>
  </si>
  <si>
    <t>Porcentaje de avance en el diseño de herramienta</t>
  </si>
  <si>
    <t>Número de multiplicadores</t>
  </si>
  <si>
    <t>Porcentaje de avance en el levantamiento de información para línea base</t>
  </si>
  <si>
    <t>Porcentaje de avance</t>
  </si>
  <si>
    <t>Porcentaje de avance en la implementación de instrumentos</t>
  </si>
  <si>
    <t>Porcentaje de avance en la actualización del Banco de lista de elegibles</t>
  </si>
  <si>
    <t>Porcentaje de avance en la actualización del Registro Público de Carrera</t>
  </si>
  <si>
    <t>Número de concursos</t>
  </si>
  <si>
    <t>Número de manuales</t>
  </si>
  <si>
    <t>Número de eventos de formación, deliberación, apoyo a organizaciones de la sociedad civil y articulación de organizaciones</t>
  </si>
  <si>
    <t>Número de planesde vigilancia y control</t>
  </si>
  <si>
    <t>Número de herramientas y equipos para fortalecer la infraestructura tecnológica</t>
  </si>
  <si>
    <t>Número de estrategiasde comunicación y posicionamiento institucional</t>
  </si>
  <si>
    <t>Número de informes de auditoría</t>
  </si>
  <si>
    <t>Número de informes y respuestas de control fiscal macro</t>
  </si>
  <si>
    <t>Número de fallos de responsabilidad fiscal</t>
  </si>
  <si>
    <t>Millones de pesos de recaudo</t>
  </si>
  <si>
    <t>Número de respuestas de fondo a denuncias y otras solicitudes</t>
  </si>
  <si>
    <t>Número de piezas para la divulgación</t>
  </si>
  <si>
    <t>Número de eventos de divulgación</t>
  </si>
  <si>
    <t>Número de entidades vigiladas</t>
  </si>
  <si>
    <t>Número de servidores o particulares</t>
  </si>
  <si>
    <t>Número de quejas</t>
  </si>
  <si>
    <t>Metros de laboratorio forenses</t>
  </si>
  <si>
    <t>Número de mantenimientos</t>
  </si>
  <si>
    <t>Número de salas</t>
  </si>
  <si>
    <t>Número de acreditaciones</t>
  </si>
  <si>
    <t>Número de cadáveres</t>
  </si>
  <si>
    <t>Número de propuestas</t>
  </si>
  <si>
    <t>Número de cotejos</t>
  </si>
  <si>
    <t>Número de centros musicales</t>
  </si>
  <si>
    <t>Número de malocas</t>
  </si>
  <si>
    <t>Número de salas de danza</t>
  </si>
  <si>
    <t>Número de escuelas de música</t>
  </si>
  <si>
    <t>Número de teatros</t>
  </si>
  <si>
    <t>Número de salones de música</t>
  </si>
  <si>
    <t>Número de eventos de promoción</t>
  </si>
  <si>
    <t>Número de materiales de lectura</t>
  </si>
  <si>
    <t>Porcentaje de recaudo y giro</t>
  </si>
  <si>
    <t>Número de contenidos audiovisuales y sonoros</t>
  </si>
  <si>
    <t>Número de contenidos culturales</t>
  </si>
  <si>
    <t>Número de encuentros</t>
  </si>
  <si>
    <t>Número de exposiciones</t>
  </si>
  <si>
    <t>Número de tablas</t>
  </si>
  <si>
    <t>Número de obras</t>
  </si>
  <si>
    <t>Número de bienes bibliográficos y documentales</t>
  </si>
  <si>
    <t>Número de colecciones cinematográficas y audiovisuales</t>
  </si>
  <si>
    <t>Número de procesos de salvaguardia</t>
  </si>
  <si>
    <t>Número de obras restauradas</t>
  </si>
  <si>
    <t>Número de actividades culturales</t>
  </si>
  <si>
    <t>Porcentaje de crecimiento</t>
  </si>
  <si>
    <t>Número de parques y areas arqueologicas patrimoniales</t>
  </si>
  <si>
    <t>Número de curadurías</t>
  </si>
  <si>
    <t>Número de bienes fiscales</t>
  </si>
  <si>
    <t>Número de viviendas de interés social urbanas</t>
  </si>
  <si>
    <t>Número de viviendas de interés prioritario urbanas</t>
  </si>
  <si>
    <t>Número de soluciones</t>
  </si>
  <si>
    <t>Número de unidades sanitarias</t>
  </si>
  <si>
    <t>Número de subsidios</t>
  </si>
  <si>
    <t>Número de casas comunitarias campesinas</t>
  </si>
  <si>
    <t>Número de jóvenes</t>
  </si>
  <si>
    <t>Número de pequeños productores rurales</t>
  </si>
  <si>
    <t>Número de formas</t>
  </si>
  <si>
    <t>Número de obligaciones</t>
  </si>
  <si>
    <t>Hectáreas con seguro agropecuario</t>
  </si>
  <si>
    <t>Número de alivios de pasivos</t>
  </si>
  <si>
    <t>Número de decisiones de fondo</t>
  </si>
  <si>
    <t>Número de actuaciones administrativas y judiciales</t>
  </si>
  <si>
    <t>Número de participaciones</t>
  </si>
  <si>
    <t>Número de actores</t>
  </si>
  <si>
    <t>Número de subsistemas</t>
  </si>
  <si>
    <t>Número de análisis y diagnósticos</t>
  </si>
  <si>
    <t>Número de brotes</t>
  </si>
  <si>
    <t>Toneladas de semillas</t>
  </si>
  <si>
    <t>Número de guías de movilización</t>
  </si>
  <si>
    <t>Número de envíos</t>
  </si>
  <si>
    <t>Número de cargamentos</t>
  </si>
  <si>
    <t>Número de planesde comunicación</t>
  </si>
  <si>
    <t>Número de registros sanitarios y fitosanitarios</t>
  </si>
  <si>
    <t>Número de enfermedades</t>
  </si>
  <si>
    <t>Número de riesgos de enfermedades</t>
  </si>
  <si>
    <t>Número de riesgos de plagas</t>
  </si>
  <si>
    <t>Número de establecimientos</t>
  </si>
  <si>
    <t>Número de empresas productoras, comercializadoras e importadoras</t>
  </si>
  <si>
    <t>Número de zonas o compartimentos</t>
  </si>
  <si>
    <t>Número de áreas</t>
  </si>
  <si>
    <t>Número de hectáreas</t>
  </si>
  <si>
    <t>Número de Bancos de germoplasma</t>
  </si>
  <si>
    <t>Número de genes</t>
  </si>
  <si>
    <t>Número de revistas</t>
  </si>
  <si>
    <t>Número de especies</t>
  </si>
  <si>
    <t>Número de estaciones experimentales</t>
  </si>
  <si>
    <t>Número de parcelas</t>
  </si>
  <si>
    <t>Número de recursos genéticos</t>
  </si>
  <si>
    <t>Número de accesiones</t>
  </si>
  <si>
    <t>Número de caracterizaciones</t>
  </si>
  <si>
    <t>Número de muestras</t>
  </si>
  <si>
    <t>Número de núcleos de razas criollas</t>
  </si>
  <si>
    <t>Número de nuevas cepas de microorganismos patógenos</t>
  </si>
  <si>
    <t>Número de alevinos</t>
  </si>
  <si>
    <t>Número de astilleros</t>
  </si>
  <si>
    <t>Número de centrales de abastos</t>
  </si>
  <si>
    <t>Número de cuartos fríos</t>
  </si>
  <si>
    <t>Hectáreas con distritos de riego y drenaje</t>
  </si>
  <si>
    <t>Hectáreas con estudios y diseño</t>
  </si>
  <si>
    <t>Número de infraestructura poscosecha</t>
  </si>
  <si>
    <t>Número de infraestructura de producción agrícola</t>
  </si>
  <si>
    <t>Número de infraestructura de producción pecuaria</t>
  </si>
  <si>
    <t>Número de infraestructura para almacenamiento</t>
  </si>
  <si>
    <t>Toneladas almacenadas</t>
  </si>
  <si>
    <t>Número de infraestructura para transformación de productos agropecuarios</t>
  </si>
  <si>
    <t>Número de plantas de beneficio</t>
  </si>
  <si>
    <t>Número de plazas de ferias</t>
  </si>
  <si>
    <t>Número de terminales pesqueros</t>
  </si>
  <si>
    <t>Volumen</t>
  </si>
  <si>
    <t>Volúmen</t>
  </si>
  <si>
    <t>Área </t>
  </si>
  <si>
    <t>Área</t>
  </si>
  <si>
    <t>Número de resoluciones</t>
  </si>
  <si>
    <t>Número de registros de usuarios</t>
  </si>
  <si>
    <t>Número de modelos hidrológicos</t>
  </si>
  <si>
    <t>Longitud de rondas hídricas</t>
  </si>
  <si>
    <t>Número de estaciones hidrológicas</t>
  </si>
  <si>
    <t>Número de estaciones meteorológicas</t>
  </si>
  <si>
    <t>Número de estaciones de monitoreo de agua subterránea</t>
  </si>
  <si>
    <t>Volumen de dragado</t>
  </si>
  <si>
    <t>Longitud de obras hidráulicas</t>
  </si>
  <si>
    <t>Número de sistemas de almacenamiento de datos hidrometeorológicos</t>
  </si>
  <si>
    <t>Hectáreas de áreas</t>
  </si>
  <si>
    <t>Hectáreas de plantaciones</t>
  </si>
  <si>
    <t>Número de operativos de control y vigilancia</t>
  </si>
  <si>
    <t>Hectárea de áreas</t>
  </si>
  <si>
    <t>Número de esquemas de pago</t>
  </si>
  <si>
    <t>Hectáreas de nuevas áreas</t>
  </si>
  <si>
    <t>Número de centros de atención y valoración</t>
  </si>
  <si>
    <t>Número de centros de atención y e interpretación de la biodiversidad</t>
  </si>
  <si>
    <t>Número de centros de atencion de las áreas protegidas construidos</t>
  </si>
  <si>
    <t>Número de negocios verdes</t>
  </si>
  <si>
    <t>Número de entidades y sectores</t>
  </si>
  <si>
    <t>Número de programas de recolección de residuos</t>
  </si>
  <si>
    <t>Número de entidades territoriales  y autoridades ambientales</t>
  </si>
  <si>
    <t>Número de sistemas de alertas temprana</t>
  </si>
  <si>
    <t>Volúmen de barreras rompevientos</t>
  </si>
  <si>
    <t>Metros de obras</t>
  </si>
  <si>
    <t>Longitud de seccion hidraulica</t>
  </si>
  <si>
    <t>Longitud de área reforestada</t>
  </si>
  <si>
    <t>Número de pilotos</t>
  </si>
  <si>
    <t>Número de ecosistemas</t>
  </si>
  <si>
    <t>Número de cadenas productivas</t>
  </si>
  <si>
    <t>Número de instrumentos de planeación</t>
  </si>
  <si>
    <t>Número de dunas de arena</t>
  </si>
  <si>
    <t>Kilometros cuadrados de rellenos hidráulicos</t>
  </si>
  <si>
    <t>Kilometros cuadrados de gaviones</t>
  </si>
  <si>
    <t>Metros de diques</t>
  </si>
  <si>
    <t>Metros de espolones</t>
  </si>
  <si>
    <t>Metros de tajamares</t>
  </si>
  <si>
    <t>Número de escenarios de variabilidad y cambio climático</t>
  </si>
  <si>
    <t>Número de trabajadores</t>
  </si>
  <si>
    <t>Número de emprendimientos</t>
  </si>
  <si>
    <t>Número de investigaciones hidrogeológicas realizadas</t>
  </si>
  <si>
    <t>Número de pronósticos de estado del tiempo</t>
  </si>
  <si>
    <t>Número de inventarios</t>
  </si>
  <si>
    <t>Número de colecciones biológicas</t>
  </si>
  <si>
    <t>Porcentaje de avance de la implementación del sistema</t>
  </si>
  <si>
    <t>Número de levantamientos topográficos</t>
  </si>
  <si>
    <t>Número de datos</t>
  </si>
  <si>
    <t>Número de puntos geodésicos</t>
  </si>
  <si>
    <t>Número de redes geodésicas</t>
  </si>
  <si>
    <t>Hectáreas con levantamiento de suelos</t>
  </si>
  <si>
    <t>Número de pruebas</t>
  </si>
  <si>
    <t>Número artículos</t>
  </si>
  <si>
    <t>Número de mutaciones catastrales</t>
  </si>
  <si>
    <t>Número avalúos</t>
  </si>
  <si>
    <t>Millones de pesos</t>
  </si>
  <si>
    <t>Número Consultas</t>
  </si>
  <si>
    <t>Porcentaje de avance en análisis y diseño del sistema</t>
  </si>
  <si>
    <t>Número Familias</t>
  </si>
  <si>
    <t>Números de Unidades productivas</t>
  </si>
  <si>
    <t>Número de zonas</t>
  </si>
  <si>
    <t>Número de sistemas de información</t>
  </si>
  <si>
    <t>Número de eventos de interés en salud publica</t>
  </si>
  <si>
    <t>número de personas capacitadas en salud de baja complejidad</t>
  </si>
  <si>
    <t>número de personas capacitadas en enfermedad de lepra</t>
  </si>
  <si>
    <t>Número de personas de población de distritos con acceso a los servicios de salud.</t>
  </si>
  <si>
    <t>Número de centros de emisión</t>
  </si>
  <si>
    <t>Metros de barreras rompevientos</t>
  </si>
  <si>
    <t>Héctareas de ecosistemas</t>
  </si>
  <si>
    <t>Número de entidades asistidas</t>
  </si>
  <si>
    <t>Kilometos de dunas de arena</t>
  </si>
  <si>
    <t>Número de personas  de población que participa en el ejercicio pleno de sus deberes y derechos en materia de salud y seguridad social en salud</t>
  </si>
  <si>
    <t>Número de personas de población de municipios con acceso a los servicios de salud.</t>
  </si>
  <si>
    <t>Número de personas de población pobre con servicios de salud prestados.</t>
  </si>
  <si>
    <t>Número  de personas de población pobre y vulnerable en la jurisdicción identificada con selección de beneficiarios del régimen subsidiado</t>
  </si>
  <si>
    <t>Número de zonas wifi</t>
  </si>
  <si>
    <t>Toneladas de residuos</t>
  </si>
  <si>
    <t>Número de actualizaciones</t>
  </si>
  <si>
    <t>Número de equipos</t>
  </si>
  <si>
    <t>Porcentaje de población</t>
  </si>
  <si>
    <t>Número de transferencias</t>
  </si>
  <si>
    <t>Número de asistencias</t>
  </si>
  <si>
    <t>Número de conexiones a internet</t>
  </si>
  <si>
    <t>Número de operadores postales</t>
  </si>
  <si>
    <t>Número de colecciones</t>
  </si>
  <si>
    <t>Número de habilitaciones</t>
  </si>
  <si>
    <t>Número de mensajes</t>
  </si>
  <si>
    <t>Número de envíos postales</t>
  </si>
  <si>
    <t>Número de aplicaciones</t>
  </si>
  <si>
    <t>Número de contenidos digitales</t>
  </si>
  <si>
    <t>Número de productos digitales</t>
  </si>
  <si>
    <t>Número de programas académicos</t>
  </si>
  <si>
    <t>Número de bytes</t>
  </si>
  <si>
    <t>Número de soluciones tecnológicas</t>
  </si>
  <si>
    <t>Número de apoyos</t>
  </si>
  <si>
    <t>Numero de personas</t>
  </si>
  <si>
    <t>Numero de proyectos</t>
  </si>
  <si>
    <t>Número de emprendimientos y empresas</t>
  </si>
  <si>
    <t>Número de emprendedores y empresas</t>
  </si>
  <si>
    <t>Numero de empresas</t>
  </si>
  <si>
    <t>Numero de entidades</t>
  </si>
  <si>
    <t>Número de mipymes</t>
  </si>
  <si>
    <t>****Número de capacidad disponible para transferencia de bytes</t>
  </si>
  <si>
    <t>Número de ejercicios</t>
  </si>
  <si>
    <t>Número de soportes</t>
  </si>
  <si>
    <t>Número de personas y/o entidades</t>
  </si>
  <si>
    <t>Número de estudios e informes</t>
  </si>
  <si>
    <t>Número de contenidos</t>
  </si>
  <si>
    <t>Número de piezas</t>
  </si>
  <si>
    <t>Número de softwares y hardware</t>
  </si>
  <si>
    <t>Número de asesorías y capacitaciones</t>
  </si>
  <si>
    <t>número de soluciones informáticas implementadas</t>
  </si>
  <si>
    <t>Número de decisiones</t>
  </si>
  <si>
    <t>Número de resultados</t>
  </si>
  <si>
    <t>Número de aportantes</t>
  </si>
  <si>
    <t>Porcentaje de grado de cumplimiento</t>
  </si>
  <si>
    <t>Número de trámites de consultas, peticiones y solicitudes de información</t>
  </si>
  <si>
    <t>Número de trámites ó autorizaciones</t>
  </si>
  <si>
    <t>Número de redes criminales</t>
  </si>
  <si>
    <t>Número de cotizantes</t>
  </si>
  <si>
    <t>Número de estadística</t>
  </si>
  <si>
    <t>Número de trámites o seguimientos</t>
  </si>
  <si>
    <t>Porcentaje de incremento</t>
  </si>
  <si>
    <t>Número de elementos de juegos de suerte y azar</t>
  </si>
  <si>
    <t>Número de facturadores</t>
  </si>
  <si>
    <t>Número de componentes tecnológicos</t>
  </si>
  <si>
    <t>Número de programas de divulgación</t>
  </si>
  <si>
    <t>Número de Documentos de lineamientos técnicos para la transversalización del enfoque de género elaborados</t>
  </si>
  <si>
    <t>Número de Documentos de investigación en asuntos de mujer y género realizados</t>
  </si>
  <si>
    <t>Metros lineales de documentos</t>
  </si>
  <si>
    <t>Número de acueductos</t>
  </si>
  <si>
    <t>Número de alcantarillados</t>
  </si>
  <si>
    <t>Metros cuadrados de parques</t>
  </si>
  <si>
    <t>Metros cuadrados de zonas verdes</t>
  </si>
  <si>
    <t>Metros cuadrados de plazas</t>
  </si>
  <si>
    <t>Número de actividades</t>
  </si>
  <si>
    <t>Número de espectáculos</t>
  </si>
  <si>
    <t>Número de parques y áreas arqueológicas patrimoniales</t>
  </si>
  <si>
    <t>Número de unidades</t>
  </si>
  <si>
    <t>Número de eventos de búsqueda y salvamento</t>
  </si>
  <si>
    <t>Número de posiciones</t>
  </si>
  <si>
    <t>Número de segmentos satelitales</t>
  </si>
  <si>
    <t>Número de operaciones</t>
  </si>
  <si>
    <t>Número de millas náuticas de distancia</t>
  </si>
  <si>
    <t>Número de horas de comando y control</t>
  </si>
  <si>
    <t>Número de sistemas de armas</t>
  </si>
  <si>
    <t>Número de sistemas de comando y control</t>
  </si>
  <si>
    <t>Número de áreas de operación</t>
  </si>
  <si>
    <t>Número de rangos de sostenimiento de reabastecimiento</t>
  </si>
  <si>
    <t>Número de hombres</t>
  </si>
  <si>
    <t>Número de operativos</t>
  </si>
  <si>
    <t>Número de infraestructuras hospitalarias</t>
  </si>
  <si>
    <t>Número de obras de infraestructura</t>
  </si>
  <si>
    <t>Número de ecoparques</t>
  </si>
  <si>
    <t>Número de gaviones</t>
  </si>
  <si>
    <t>Número usuarios</t>
  </si>
  <si>
    <t>Accesorios y repuestos</t>
  </si>
  <si>
    <t>Acepillado, incluye fabricación de listón y molduras en blanco</t>
  </si>
  <si>
    <t>Agua potable</t>
  </si>
  <si>
    <t>Ajonjolí</t>
  </si>
  <si>
    <t>Algodón</t>
  </si>
  <si>
    <t>Arenas industriales</t>
  </si>
  <si>
    <t>Arenas y gravillas</t>
  </si>
  <si>
    <t>Arroz</t>
  </si>
  <si>
    <t>Aserrado de madera</t>
  </si>
  <si>
    <t>Café</t>
  </si>
  <si>
    <t>Caña de azúcar</t>
  </si>
  <si>
    <t>Carbón mineral</t>
  </si>
  <si>
    <t>Cebolla</t>
  </si>
  <si>
    <t>Comercio</t>
  </si>
  <si>
    <t>Confección de artículos de camisería</t>
  </si>
  <si>
    <t>Confección de cortinas y artículos de ornamentación con Materiales textiles, incluye los de material plástico</t>
  </si>
  <si>
    <t>Confección de prendas de vestir de cuero</t>
  </si>
  <si>
    <t>Confección de ropa exterior para mujer y niña</t>
  </si>
  <si>
    <t>Confección de ropa interior para mujer y niña</t>
  </si>
  <si>
    <t>Confección de ropa para bebe</t>
  </si>
  <si>
    <t>Confección de ropa para cama</t>
  </si>
  <si>
    <t>Confección de ropa para trabajo</t>
  </si>
  <si>
    <t>Confección de vestidos de baño</t>
  </si>
  <si>
    <t>Conservación y tratamiento de la madera</t>
  </si>
  <si>
    <t>Construcción industrial</t>
  </si>
  <si>
    <t>Construcción y reconstrucción de embarcaciones mayores</t>
  </si>
  <si>
    <t>Construcción y reconstrucción de embarcaciones menores</t>
  </si>
  <si>
    <t>Curtido y acabado de cuero</t>
  </si>
  <si>
    <t>Deshidratación de frutas, legumbres y otros vegetales</t>
  </si>
  <si>
    <t>Desmote y preparación del algodón para el hilado</t>
  </si>
  <si>
    <t>Destilación de alcohol etílico, para todos los usos</t>
  </si>
  <si>
    <t>Divisas</t>
  </si>
  <si>
    <t>Elaboración de aceites esenciales, resinas y mezclas, excepto los derivados de la destilación de maderas</t>
  </si>
  <si>
    <t>Elaboración de alimentos para aves, incluso los complementarios</t>
  </si>
  <si>
    <t>Elaboración de alimentos para ganado, incluso los complementarios</t>
  </si>
  <si>
    <t>Elaboración de alimentos para perros, gatos y otros animales</t>
  </si>
  <si>
    <t>Elaboración de combustibles derivados del petróleo</t>
  </si>
  <si>
    <t>Elaboración de malta</t>
  </si>
  <si>
    <t>Elaboración de mezclas de abonos orgánicos y naturales, estiércol, residuos vegetales y escorias</t>
  </si>
  <si>
    <t>Encuadernación</t>
  </si>
  <si>
    <t>Energía eléctrica industrial</t>
  </si>
  <si>
    <t>Energía eléctrica sector agropecuario</t>
  </si>
  <si>
    <t>Energía eléctrica servicios</t>
  </si>
  <si>
    <t>Envase de carnes en conserva en recipientes herméticos</t>
  </si>
  <si>
    <t>Equipos de oficina</t>
  </si>
  <si>
    <t>Equipos de transporte</t>
  </si>
  <si>
    <t>Excedente bruto de explotación (p.m.), industria manufacturera</t>
  </si>
  <si>
    <t>Excedente bruto de explotación (p.m.), sector agropecuario</t>
  </si>
  <si>
    <t>Excedente bruto de explotación (p.m.), sector servicios</t>
  </si>
  <si>
    <t>Excedente bruto de explotación (p.m.), sector transporte</t>
  </si>
  <si>
    <t>Extracción y refinación de manteca de cerdo y otras grasas Animales comestibles y subproductos</t>
  </si>
  <si>
    <t>Fabricación  de artículos fundidos de aluminio y sus aleaciones</t>
  </si>
  <si>
    <t>Fabricación  de productos de alambre</t>
  </si>
  <si>
    <t>Fabricación de  calzado no incluido antes</t>
  </si>
  <si>
    <t>Fabricación de abonos nitrogenados, fosfáticos y potásicos puros, mixtos, compuestos y complejos</t>
  </si>
  <si>
    <t>Fabricación de accesorios eléctricos para alumbrado deuso general</t>
  </si>
  <si>
    <t>Fabricación de acero</t>
  </si>
  <si>
    <t>Fabricación de agujas, alfileres, broches, cremalleras y artículos metálicos de mercería n.e.p.</t>
  </si>
  <si>
    <t>Fabricación de almidones, féculas y productos derivados, incluye gluten y harina de gluten</t>
  </si>
  <si>
    <t>Fabricación de aparatos de soldadura eléctricos</t>
  </si>
  <si>
    <t>Fabricación de aparatos eléctricos de limpieza y de plantar eléctricos</t>
  </si>
  <si>
    <t>Fabricación de aparatos eléctricos y utensilios de cocina para la preparación de alimentos, tales como licuadoras, batidoras etc.</t>
  </si>
  <si>
    <t>Fabricación de aparatos sanitarios y accesorios para fontanería elaborados en cerámica</t>
  </si>
  <si>
    <t>Fabricación de aparatos telefónicos y telegráficos para líneas eléctricas de comunicaciones</t>
  </si>
  <si>
    <t>Fabricación de aparatos transmisores y receptores de radiodifusión y televisión</t>
  </si>
  <si>
    <t>Fabricación de aparatos transmisores y receptores de radiotelefonía y radio – telegrafía</t>
  </si>
  <si>
    <t>Fabricación de aparatos y elementos para radio, televisión y comunicaciones , no incluidos antes</t>
  </si>
  <si>
    <t>Fabricación de aparatos y equipos similares no incluidos antes</t>
  </si>
  <si>
    <t>Fabricación de aparatos y máquinas para la avicultura</t>
  </si>
  <si>
    <t>Fabricación de artefactos sanitarios y accesorios metálicos de fontanería</t>
  </si>
  <si>
    <t>Fabricación de artículos de acería laminados en caliente</t>
  </si>
  <si>
    <t>Fabricación de artículos de acería laminados en frío</t>
  </si>
  <si>
    <t>Fabricación de artículos de caucho para usos higiénicos, farmacéuticos y de laboratorio</t>
  </si>
  <si>
    <t>Fabricación de artículos de caucho para usos industriales y mecánicos</t>
  </si>
  <si>
    <t>Fabricación de artículos de cordelería – mallas, hamacas, Redes y similares</t>
  </si>
  <si>
    <t>Fabricación de artículos de ferretería y cerrajería n.e.p.</t>
  </si>
  <si>
    <t>Fabricación de artículos de fibra y lana de vidrio</t>
  </si>
  <si>
    <t>Fabricación de artículos de fibras artificiales y/o sintéticas</t>
  </si>
  <si>
    <t>Fabricación de artículos de hierro y acero</t>
  </si>
  <si>
    <t>Fabricación de artículos de lona</t>
  </si>
  <si>
    <t>Fabricación de artículos de pirotecnia</t>
  </si>
  <si>
    <t>Fabricación de artículos de plástico para el hogar</t>
  </si>
  <si>
    <t>Fabricación de artículos de tejido de punto n.e.p.</t>
  </si>
  <si>
    <t>Fabricación de artículos de vidrio para la construcción y usos técnico</t>
  </si>
  <si>
    <t>Fabricación de artículos fundidos y forjados de cobre y sus aleaciones</t>
  </si>
  <si>
    <t>Fabricación de artículos laminados, estirados</t>
  </si>
  <si>
    <t>Fabricación de artículos laminados, estirados y extruidos de Aluminio y su aleación</t>
  </si>
  <si>
    <t>Fabricación de artículos refractarios para la construcción y la industria</t>
  </si>
  <si>
    <t>Fabricación de asfalto y sus mezclas para pavimentación, techado y construcción</t>
  </si>
  <si>
    <t>Fabricación de ataúdes, urnas funerarias y artículos de madera no incluidos antes</t>
  </si>
  <si>
    <t>Fabricación de automóviles</t>
  </si>
  <si>
    <t>Fabricación de autopartes no incluidos antes</t>
  </si>
  <si>
    <t>Fabricación de azulejos y baldosas de loza o porcelana</t>
  </si>
  <si>
    <t>Fabricación de barrigas y tambores metálicos de gran capacidad para embalaje: almacenamiento y transporte</t>
  </si>
  <si>
    <t>Fabricación de básculas y balanzas, excepto instrumentos de laboratorio</t>
  </si>
  <si>
    <t>Fabricación de bebidas no alcohólicas gasificadas o sin gasificar</t>
  </si>
  <si>
    <t>Fabricación de cajas de cartón acanalado y envases de fibra</t>
  </si>
  <si>
    <t>Fabricación de cajas de cartón plegables y armadas</t>
  </si>
  <si>
    <t>Fabricación de cajas de madera</t>
  </si>
  <si>
    <t>Fabricación de cajas fuertes y compartimientos blindados</t>
  </si>
  <si>
    <t>Fabricación de cal y carbonatos</t>
  </si>
  <si>
    <t>Fabricación de calderas y motores marinos</t>
  </si>
  <si>
    <t>Fabricación de calzado de caucho y sus partes, incluye el calzado de caucho y textiles</t>
  </si>
  <si>
    <t>Fabricación de calzado de cuero para hombres</t>
  </si>
  <si>
    <t>Fabricación de calzado de cuero para niño</t>
  </si>
  <si>
    <t>Fabricación de calzado de tela, sandalias, pantuflas y similares</t>
  </si>
  <si>
    <t>Fabricación de calzado deportivo de cuero</t>
  </si>
  <si>
    <t>Fabricación de calzado para mujer</t>
  </si>
  <si>
    <t>Fabricación de carrocerías y chasises para vehículos automotores</t>
  </si>
  <si>
    <t>Fabricación de carros, sillones de ruedas y vehículos similares para inválido</t>
  </si>
  <si>
    <t>Fabricación de carteras y artículos de marroquinería (niqueleros, billeteras)</t>
  </si>
  <si>
    <t>Fabricación de cartón</t>
  </si>
  <si>
    <t>Fabricación de celulosa regenerada, sus derivados químicos y fibra vulcanizada</t>
  </si>
  <si>
    <t>Fabricación de cemento</t>
  </si>
  <si>
    <t>Fabricación de chocolate y preparados de cacao</t>
  </si>
  <si>
    <t>Fabricación de cigarrillos</t>
  </si>
  <si>
    <t>Fabricación de cigarros</t>
  </si>
  <si>
    <t>Fabricación de cojinetes de bolas y rodillos, pistones, válvulas y piezas de maquinaria  para usos generales</t>
  </si>
  <si>
    <t>Fabricación de colas, adhesivos, cementos sintéticos y aprestos</t>
  </si>
  <si>
    <t>Fabricación de compresores y bombas de agua y otros líquidos</t>
  </si>
  <si>
    <t xml:space="preserve">Fabricación de computadores, minicomputadores, máquinas electrónicas sus accesorios y sus partes </t>
  </si>
  <si>
    <t>Fabricación de dispositivos recorridos por una corriente, tales como enchufes interruptores, conectores de cables, etc.</t>
  </si>
  <si>
    <t>Fabricación de elementos estructurales metálicos, con los instalados que no pueden declararse por separado</t>
  </si>
  <si>
    <t>Fabricación de elementos metálicos para arquitectura y ornamentación</t>
  </si>
  <si>
    <t>Fabricación de elementos para billares, boleras y juegos similares</t>
  </si>
  <si>
    <t>Fabricación de elementos para taller de calderas, aun los instalados que no pueden declarse por separado</t>
  </si>
  <si>
    <t>Fabricación de envases y artículos de vidrio para uso industrial</t>
  </si>
  <si>
    <t>Fabricación de envases y recipientes metálicos diversos, excepto aquellos de gran capacidad destinados a embalaje, almacenamiento y transporte</t>
  </si>
  <si>
    <t>Fabricación de envases, cajas y vasijas de material plástico</t>
  </si>
  <si>
    <t>Fabricación de equipo eléctrico auxiliar para motores de combustión interna</t>
  </si>
  <si>
    <t xml:space="preserve">Fabricación de equipo para atomización de líquidos o polvos, incluye los atomizadores domésticos </t>
  </si>
  <si>
    <t xml:space="preserve">Fabricación de equipos de aire acondicionado, excepto conductos y otros elementos análogos de chapa metálica </t>
  </si>
  <si>
    <t>Fabricación de estructuras obras y accesorios en madera para la construcción</t>
  </si>
  <si>
    <t>Fabricación de explosivos, municiones y detonantes</t>
  </si>
  <si>
    <t>Fabricación de fibra y lana de vidrio</t>
  </si>
  <si>
    <t>Fabricación de fibras celulósicas y otras artificiales, excepto el vidrio, en forma de monofilamentos, mechones o haces adecuados para trabajarlos después en máquinas textiles</t>
  </si>
  <si>
    <t>Fabricación de filamento eléctrico, lámparas de descarga y de arco voltaico y bombillas de flash</t>
  </si>
  <si>
    <t>Fabricación de formas básicas de caucho, planchas, laminas, tubos y productos análogos</t>
  </si>
  <si>
    <t>Fabricación de formas básicas de plástico, laminas, películas varilla, tubos</t>
  </si>
  <si>
    <t>Fabricación de fósforos y cerillas</t>
  </si>
  <si>
    <t>Fabricación de frazadas, mantas, ruanas y similares</t>
  </si>
  <si>
    <t>Fabricación de gases industriales, excepto el cloro y otros halógenos, gas natural y otros hidrocarburos crudos</t>
  </si>
  <si>
    <t>Fabricación de géneros de algodón y encajes en tejido de punto</t>
  </si>
  <si>
    <t>Fabricación de géneros y encajes de fibras artificiales y/o Sintéticas en tejido de punto</t>
  </si>
  <si>
    <t>Fabricación de goma de mascar</t>
  </si>
  <si>
    <t>Fabricación de grupos electrógenos (plantas generadoras de electricidad)</t>
  </si>
  <si>
    <t>Fabricación de guantes, corbatas, pañuelos, pañoletas y otras prendas similares</t>
  </si>
  <si>
    <t>Fabricación de guatas y artículos de guata</t>
  </si>
  <si>
    <t>Fabricación de hamacas con tejidos planos de algodón</t>
  </si>
  <si>
    <t>Fabricación de helados, sorbetes y postres a base de leche</t>
  </si>
  <si>
    <t>Fabricación de herramientas manuales para uso agrícola Forestal y jardinería</t>
  </si>
  <si>
    <t>Fabricación de herramientas para mecánica carpintería y  construcción</t>
  </si>
  <si>
    <t>Fabricación de hilos y cables aislados</t>
  </si>
  <si>
    <t>Fabricación de hules y telas impregnadas e impermeabilizadas, Incluye el cuero artificial</t>
  </si>
  <si>
    <t>Fabricación de impermeables</t>
  </si>
  <si>
    <t>Fabricación de instrumentos de cuerda y arco e instrumentos de cuerda punteados, excepto los electrónicos</t>
  </si>
  <si>
    <t>Fabricación de instrumentos para la regulación y control de las operaciones industriales</t>
  </si>
  <si>
    <t>Fabricación de instrumentos, aparatos y accesorios de medicina, cirugía, odontología y veterinaria, excepto los instrumentos de óptica y los aparatos de rayos X y electroterapia</t>
  </si>
  <si>
    <t>Fabricación de joyas de oro, plata y platino</t>
  </si>
  <si>
    <t>Fabricación de lacas en general</t>
  </si>
  <si>
    <t>Fabricación de ladrillo, baldosas y  teja de arcilla</t>
  </si>
  <si>
    <t>Fabricación de levadoras y polvos para hornear</t>
  </si>
  <si>
    <t>Fabricación de llantas de caucho</t>
  </si>
  <si>
    <t>Fabricación de maderas aglomeradas</t>
  </si>
  <si>
    <t>Fabricación de maderas contrachapadas</t>
  </si>
  <si>
    <t>Fabricación de mantequilla y crema de leche</t>
  </si>
  <si>
    <t>Fabricación de maquinaria especial para trabajar madera</t>
  </si>
  <si>
    <t>Fabricación de maquinaria para aserraderos y de aplicaciones generales para trabajar madera</t>
  </si>
  <si>
    <t>Fabricación de maquinaria para elaborar alimentos y bebidas</t>
  </si>
  <si>
    <t>Fabricación de maquinaria para fabricar pulpa, papel y cartón</t>
  </si>
  <si>
    <t>Fabricación de maquinaria para ser remolcada</t>
  </si>
  <si>
    <t>Fabricación de maquinaria y equipo para elaborar caucho</t>
  </si>
  <si>
    <t>Fabricación de maquinaria y equipo para servicios n.e.p.</t>
  </si>
  <si>
    <t>Fabricación de maquinaria y equipos especiales para la construcción</t>
  </si>
  <si>
    <t>Fabricación de máquinas de escribir</t>
  </si>
  <si>
    <t>Fabricación de margarinas y grasas compuestas para cocinar</t>
  </si>
  <si>
    <t>Fabricación de materias colorantes orgánicas, extractos tintóreos y materias curtientes orgánicas, sintéticas, etc.</t>
  </si>
  <si>
    <t>Fabricación de materias sintéticas por polimerización y copolimerización, incluye caucho y látex sintéticos</t>
  </si>
  <si>
    <t>Fabricación de melazas</t>
  </si>
  <si>
    <t>Fabricación de menajes de cocina, piezas y otros productos catampados</t>
  </si>
  <si>
    <t>Fabricación de monedas metálicas emitidas por el estado</t>
  </si>
  <si>
    <t>Fabricación de motocicletas, motonetas y velocípedos con motor  auxiliar</t>
  </si>
  <si>
    <t xml:space="preserve">Fabricación de motores de combustión interna, excepto para automotores </t>
  </si>
  <si>
    <t>Fabricación de motores y cajas de velocidad para vehículos automotores, se excluyen los grupos electrógenos y los motores eléctricos de tracción</t>
  </si>
  <si>
    <t>Fabricación de motores y generadores energía</t>
  </si>
  <si>
    <t>Fabricación de muebles de mimbre, caña y similares</t>
  </si>
  <si>
    <t>Fabricación de muebles para aparatos eléctricos, maquinas de coser y otros</t>
  </si>
  <si>
    <t>Fabricación de muebles y accesorios metálicos para comercio y servicios</t>
  </si>
  <si>
    <t>Fabricación de muebles y accesorios metálicos para oficina</t>
  </si>
  <si>
    <t>Fabricación de muebles y productos de plástico no incluidos antes</t>
  </si>
  <si>
    <t>Fabricación de muñecas y accesorios para muñecas, marionetas, títeres y animales de juguete</t>
  </si>
  <si>
    <t>Fabricación de otras resinas y materias plásticas artificiales, incluso las obtenidas de materias vegetales y animales</t>
  </si>
  <si>
    <t>Fabricación de otras sustancias químicas y productos químicos Derivados del petróleo, carbón, caucho y plástico</t>
  </si>
  <si>
    <t>Fabricación de otros aparatos, accesorios y artículos electrónicos n.e.p., tales como timbres, alarmas, incubadoras y criadoras y otros n.e.p.</t>
  </si>
  <si>
    <t>Fabricación de otros artículos de metal</t>
  </si>
  <si>
    <t>Fabricación de otros preparados químicos n.e.p.</t>
  </si>
  <si>
    <t xml:space="preserve">Fabricación de otros productos minerales no metálicos excepto los derivados de petróleo y carbón </t>
  </si>
  <si>
    <t>Fabricación de otros productos químicos inorgánicos, excepto los radioactivos</t>
  </si>
  <si>
    <t>Fabricación de papel</t>
  </si>
  <si>
    <t>Fabricación de papel y cartón n.e.p.</t>
  </si>
  <si>
    <t>Fabricación de papeles especiales, satinados, encerados, Laminados y otros papeles acabados fuera de máquina</t>
  </si>
  <si>
    <t>Fabricación de paraguas, sombrillas, bastones y artículos similares</t>
  </si>
  <si>
    <t>Fabricación de partes y accesorios n.e.p. para motocicletas, bicicletas y similares</t>
  </si>
  <si>
    <t>Fabricación de partes y piezas para equipo ferroviario</t>
  </si>
  <si>
    <t>Fabricación de película tubular y tripas sintéticas</t>
  </si>
  <si>
    <t>Fabricación de piezas de hierro o acero forjados</t>
  </si>
  <si>
    <t>Fabricación de piezas y accesorios para máquinas – herramientas y herramientas de medición para maquinistas</t>
  </si>
  <si>
    <t>Fabricación de pinturas y barnices para uso general e industrial</t>
  </si>
  <si>
    <t>Fabricación de plantas y de maquinaria y equipos especiales para elaborar productos químicos y para refinar petróleo</t>
  </si>
  <si>
    <t>Fabricación de plástico espumado y artículos de plástico Espumado</t>
  </si>
  <si>
    <t>Fabricación de prendas de vestir especiales, togas Académicas, hábitos religiosos y otros disfraces</t>
  </si>
  <si>
    <t>Fabricación de productos de asbesto - cemento</t>
  </si>
  <si>
    <t>Fabricación de productos de asbesto, hilados, tejidos, fieltros etc</t>
  </si>
  <si>
    <t>Fabricación de productos de chapa metálica</t>
  </si>
  <si>
    <t>Fabricación de productos de corcho</t>
  </si>
  <si>
    <t>Fabricación de productos de hormigón, incluye prefabricados</t>
  </si>
  <si>
    <t>Fabricación de productos químicos industriales inorgánicos, excepto los gases que no sean del cloro y otros halógenos</t>
  </si>
  <si>
    <t>Fabricación de productos químicos orgánicos no incluidos antes, excepto los gases industriales</t>
  </si>
  <si>
    <t>Fabricación de productos químicos orgánicos, compuestos cíclicos y acíclicos excepto los gases industriales</t>
  </si>
  <si>
    <t>Fabricación de productos químicos para fotografía de películas, placas sensibilizadas y papeles fotográficos</t>
  </si>
  <si>
    <t>Fabricación de productos vegetales, excepto antibióticos, a base de materias naturales y producidos sintéticamente</t>
  </si>
  <si>
    <t>Fabricación de puertas y ventanas metálicas y sus partes</t>
  </si>
  <si>
    <t>Fabricación de puertas, ventanas y sus partes</t>
  </si>
  <si>
    <t>Fabricación de pulpa de madera, bagazo, trapos y fibras n.e.p</t>
  </si>
  <si>
    <t>Fabricación de repuestos y accesorios de plástico para uso  industrial, incluye muebles para aparatos electrónicos</t>
  </si>
  <si>
    <t>Fabricación de ropa de algodón en tejido de punto</t>
  </si>
  <si>
    <t>Fabricación de ropa de lana en tejido de punto</t>
  </si>
  <si>
    <t>Fabricación de sacos y bolsas de papel</t>
  </si>
  <si>
    <t>Fabricación de sistemas y conjuntos de elementos principales Para reproducción, transmisión y recepción de sonido e imagen; se excluyen los elementos para líneas de comunicación</t>
  </si>
  <si>
    <t>Fabricación de sombreros y partes para sombreros</t>
  </si>
  <si>
    <t xml:space="preserve">Fabricación de tapetes y alfombras hechos principalmente de algodón </t>
  </si>
  <si>
    <t>Fabricación de tejidos planos de algodón esponjosos o afelpados</t>
  </si>
  <si>
    <t>Fabricación de tejidos planos de algodón, telas, driles. Lonas y similares</t>
  </si>
  <si>
    <t>Fabricación de tejidos planos de fibras artificiales y sintéticas</t>
  </si>
  <si>
    <t>Fabricación de tejidos planos de lana, paños y telas de lana</t>
  </si>
  <si>
    <t>Fabricación de tintas para imprenta, escribir, dibujar y demás</t>
  </si>
  <si>
    <t>Fabricación de tornillería en general</t>
  </si>
  <si>
    <t>Fabricación de transformadores, convertidores y rectificadores excepto los especialmente concebidos para radio, TV comunicaciones</t>
  </si>
  <si>
    <t>Fabricación de tubos y accesorios de arcilla</t>
  </si>
  <si>
    <t>Fabricación de vajillas y utensilios análogos de vidrio</t>
  </si>
  <si>
    <t>Fabricación de válvulas y accesorios metálicos para tubería Excepto válvulas con dispositivos reguladores y artículos de fontanería de latón</t>
  </si>
  <si>
    <t>Fabricación de vehículos manuales, excepto los sillones de ruedas para inválidos</t>
  </si>
  <si>
    <t>Fabricación de vehículos pesados</t>
  </si>
  <si>
    <t>Fabricación de velocípedos – bicicletas, triciclos y vehículos análogos motonetas</t>
  </si>
  <si>
    <t>Fabricación de vidrio de seguridad y vidrio templado</t>
  </si>
  <si>
    <t>Fabricación de vidrio en formas primarias</t>
  </si>
  <si>
    <t>Fabricación de yeso y productos de yeso</t>
  </si>
  <si>
    <t>Fabricación y mezcla de insecticidas, plaguicidas y reguladores fisiológicos</t>
  </si>
  <si>
    <t>Fabricación y reconstrucción de motores para aeronaves</t>
  </si>
  <si>
    <t>Fabricación y refinación de azúcar</t>
  </si>
  <si>
    <t>FC consumo</t>
  </si>
  <si>
    <t>FC inversión agropecuaria</t>
  </si>
  <si>
    <t>FC inversión industrial</t>
  </si>
  <si>
    <t>FC inversión servicios</t>
  </si>
  <si>
    <t>FC inversión transporte</t>
  </si>
  <si>
    <t>Ferroaleaciones  y sus productos</t>
  </si>
  <si>
    <t>Galletería</t>
  </si>
  <si>
    <t>Ganado de res</t>
  </si>
  <si>
    <t>Ganancias extraordinarias normativas</t>
  </si>
  <si>
    <t>Gas natural</t>
  </si>
  <si>
    <t>Gasoducto</t>
  </si>
  <si>
    <t>Grabado, fotograbado, electrotipía, estereotipía y fotomecánica</t>
  </si>
  <si>
    <t>Guarnecido y punteado de calzado</t>
  </si>
  <si>
    <t>Hidrogenación de aceites y grasas vegetales y animales Purificados o no</t>
  </si>
  <si>
    <t>Hilado de algodón</t>
  </si>
  <si>
    <t>Hilado y tejido de fibras duras vegetales, incluye sacos</t>
  </si>
  <si>
    <t>Hilados de fibras animales</t>
  </si>
  <si>
    <t>Impuestos indirectos</t>
  </si>
  <si>
    <t>Industrias manufactureras n.e.p.</t>
  </si>
  <si>
    <t>Insumos varios</t>
  </si>
  <si>
    <t>Lavado y preparación de tripas y aprovechamiento de otros subproductos de matadero</t>
  </si>
  <si>
    <t>Leche fresca</t>
  </si>
  <si>
    <t>Maíz</t>
  </si>
  <si>
    <t>Mano de obra administrativa</t>
  </si>
  <si>
    <t>Mano de obra administrativa, sectores de elevadas prestaciones</t>
  </si>
  <si>
    <t>Mano de obra extranjera</t>
  </si>
  <si>
    <t>Mano de obra no calificada</t>
  </si>
  <si>
    <t>Mano de obra no calificada rural</t>
  </si>
  <si>
    <t>Mano de obra no calificada, sectores de elevadas prestaciones</t>
  </si>
  <si>
    <t>Mano de obra profesional</t>
  </si>
  <si>
    <t>Mano de obra profesional, sectores de elevadas prestaciones</t>
  </si>
  <si>
    <t>Maquinarias agrícolas</t>
  </si>
  <si>
    <t>Maquinarias y equipos industriales</t>
  </si>
  <si>
    <t>Matanza de aves de corral y de animales de caza menor con o sin frigorífico</t>
  </si>
  <si>
    <t>Matanza de ganado mayor con o sin frigorífico</t>
  </si>
  <si>
    <t>Molienda y tostado de café, incluso café soluble y extractos de café</t>
  </si>
  <si>
    <t>Mondado, prensado y elaboración de harinas de cereales y leguminosas n.e.p.</t>
  </si>
  <si>
    <t>Obra Física</t>
  </si>
  <si>
    <t>Obreros calificados</t>
  </si>
  <si>
    <t>Obreros calificados, sectores de elevadas prestaciones</t>
  </si>
  <si>
    <t>Otras fabricaciones de productos metálicos, maquinaria y equipo</t>
  </si>
  <si>
    <t>Otras industrias de la madera y sus productos</t>
  </si>
  <si>
    <t>Otras industrias manufactureras</t>
  </si>
  <si>
    <t>Otras industrias metálicas básicas</t>
  </si>
  <si>
    <t>Otros agrícolas</t>
  </si>
  <si>
    <t>Otros minerales</t>
  </si>
  <si>
    <t>Otros productos alimenticios, bebidas y tabaco</t>
  </si>
  <si>
    <t>Otros productos de papel, imprentas y editoriales</t>
  </si>
  <si>
    <t>Otros textiles, prendas de vestir e industrias de cuero</t>
  </si>
  <si>
    <t>Papa</t>
  </si>
  <si>
    <t>Pasteurización, homogeneización, vitaminación y embotellado De leche líquida</t>
  </si>
  <si>
    <t>Piedra caliza</t>
  </si>
  <si>
    <t>Porcinos, ovinos y otros pecuarios</t>
  </si>
  <si>
    <t>Preparación de  hormigón</t>
  </si>
  <si>
    <t>Preparación de carnes frías y otras carnes no envasadas, jamones, tocinetas, salchichas, embutidos, etc.</t>
  </si>
  <si>
    <t>Preparación de harinas mezcladas de cereales y leguminosas y productos similares</t>
  </si>
  <si>
    <t>Preparación de la hoja de tabaco</t>
  </si>
  <si>
    <t>Preparación de mezclas para alimentación infantil</t>
  </si>
  <si>
    <t>Preparación de otras bebidas alcohólicas similares</t>
  </si>
  <si>
    <t>Preparación de pescado y otros animales marinos y de agua Dulce comestibles, frescos, refrigerados o congelados rápidamente</t>
  </si>
  <si>
    <t>Preparación de productos para tratar metales, auxiliares para soldadura, recubrimientos para electrodos y similares</t>
  </si>
  <si>
    <t>Preparación e hilado de fibras artificiales y/o sintéticas</t>
  </si>
  <si>
    <t>Producción de aceites y grasas lubricantes que no se elaboran en las refinerías de petróleo</t>
  </si>
  <si>
    <t>Producción de aceites y grasas vegetales sin refinar y Residuos de la extracción</t>
  </si>
  <si>
    <t>Producción de casas prefabricadas y sus partes</t>
  </si>
  <si>
    <t>Producción de harina de maíz y pilado de maíz</t>
  </si>
  <si>
    <t>Producción de harina de trigo</t>
  </si>
  <si>
    <t>Producción de leches y productos lácteos conservados</t>
  </si>
  <si>
    <t>Producción de pigmentos y materias colorantes n.e.p. para la Fabricación de colores, barnices, lacas, esmaltes, etc.</t>
  </si>
  <si>
    <t>Producción de sustancias y aditamentos alimenticios para Animales, incluso harinas de ostras, hueso y pescado</t>
  </si>
  <si>
    <t>Producción de vitaminas y provitaminas de materias naturales y sintéticas</t>
  </si>
  <si>
    <t>Producción y fabricación de otros productos minerales no metálicos, no incluidos antes</t>
  </si>
  <si>
    <t>Productos avícolas</t>
  </si>
  <si>
    <t>Productos de extractos y jarabes de frutas, cereales y otros vegetales</t>
  </si>
  <si>
    <t>Productos medicinales y farmacéuticos n.e.p.</t>
  </si>
  <si>
    <t>Reconstrucción de motores y otras partes de vehículos excepto el equipo eléctrico</t>
  </si>
  <si>
    <t>Recuperación y elaboración de otros metales no ferrosos</t>
  </si>
  <si>
    <t>Recuperación y fundición de cobre, incluye coproalineaciones</t>
  </si>
  <si>
    <t>Recuperación y fundición de plomo</t>
  </si>
  <si>
    <t>Reducción de mineral de hierro</t>
  </si>
  <si>
    <t>Refinación de aceites y grasas vegetales, no incluye la hidrogenación</t>
  </si>
  <si>
    <t>Refinación, laminación y fundición de oro</t>
  </si>
  <si>
    <t>Reparación de embarcaciones mayores</t>
  </si>
  <si>
    <t>Reparación de embarcaciones menores</t>
  </si>
  <si>
    <t>Reparación de locomotoras y equipos ferroviarios</t>
  </si>
  <si>
    <t>Reparación y mantenimiento de aeronaves</t>
  </si>
  <si>
    <t>Reproducción de discos de gramófono, cintas magnetofónicas y vídeo – cintas</t>
  </si>
  <si>
    <t>Sal marina sin purificar</t>
  </si>
  <si>
    <t>Servicios agropecuarios – fumigación aérea</t>
  </si>
  <si>
    <t>Servicios agropecuarios – maquinaria</t>
  </si>
  <si>
    <t>Servicios agropecuarios – riego</t>
  </si>
  <si>
    <t>Servicios agropecuarios – yunta</t>
  </si>
  <si>
    <t>Servicios industriales de terceros</t>
  </si>
  <si>
    <t>Servicios y seguros</t>
  </si>
  <si>
    <t>Sorgo</t>
  </si>
  <si>
    <t>Soya</t>
  </si>
  <si>
    <t>Subproductos</t>
  </si>
  <si>
    <t>Terrenos</t>
  </si>
  <si>
    <t>Tipografías y litografías</t>
  </si>
  <si>
    <t>Tomate</t>
  </si>
  <si>
    <t>Transporte</t>
  </si>
  <si>
    <t>Transporte de larga distancia con dos ejes</t>
  </si>
  <si>
    <t>Transporte de larga distancia con tres ejes</t>
  </si>
  <si>
    <t>Transporte de larga distancia con tres ejes y con remolque de dos ejes</t>
  </si>
  <si>
    <t>Transporte de media distancia con dos ejes</t>
  </si>
  <si>
    <t>Trilla – pilado – de arroz</t>
  </si>
  <si>
    <t>Trilla de café</t>
  </si>
  <si>
    <t>Trituración aserrado y talla de mármol</t>
  </si>
  <si>
    <t>Trituración aserrado y talla de piedra</t>
  </si>
  <si>
    <t>Yuca</t>
  </si>
  <si>
    <t>Zanahoria</t>
  </si>
  <si>
    <t>Barcos, trenes, aviones y maquinaria</t>
  </si>
  <si>
    <t>Edificaciones</t>
  </si>
  <si>
    <t>Embalses, represas y canales-Obras Civiles</t>
  </si>
  <si>
    <t>Embalses, represas y canales-Obras Control</t>
  </si>
  <si>
    <t>Equipo de comedor, cocina, despensa y hotelería</t>
  </si>
  <si>
    <t>Equipo de Computación y Accesorios</t>
  </si>
  <si>
    <t>Equipo de Comunicación y Accesorios</t>
  </si>
  <si>
    <t>Equipo de transporte, tracción y elevación</t>
  </si>
  <si>
    <t>Equipo médico y científico</t>
  </si>
  <si>
    <t>Equipo y accesorios de generación, transmisión, distribución, producción, conducción, tratamiento, etc</t>
  </si>
  <si>
    <t>Maquinaria y equipo</t>
  </si>
  <si>
    <t>Muebles, enseres y equipo de Oficina</t>
  </si>
  <si>
    <t>Plantas y ductos</t>
  </si>
  <si>
    <t>Redes, líneas y cables aéreos y sus accesorios</t>
  </si>
  <si>
    <t>Redes, líneas y cables subterraneos y sus accesorios</t>
  </si>
  <si>
    <t>Torres, postes y accesorios</t>
  </si>
  <si>
    <t>Vehículos</t>
  </si>
  <si>
    <t xml:space="preserve">Moneda Extranjera </t>
  </si>
  <si>
    <t xml:space="preserve">Moneda Nacional </t>
  </si>
  <si>
    <t>DESCRIPCIÓN DEL INSUMO</t>
  </si>
  <si>
    <t>+Beneficios e ingresos</t>
  </si>
  <si>
    <t>Indicador principal</t>
  </si>
  <si>
    <t xml:space="preserve">Unidad de medida </t>
  </si>
  <si>
    <t xml:space="preserve">Meta </t>
  </si>
  <si>
    <t xml:space="preserve">Total </t>
  </si>
  <si>
    <t>Año</t>
  </si>
  <si>
    <t xml:space="preserve">Indicador Secundario </t>
  </si>
  <si>
    <t xml:space="preserve">Programación </t>
  </si>
  <si>
    <t>Es acumulativo</t>
  </si>
  <si>
    <t>Objetivo 1</t>
  </si>
  <si>
    <t>Objetivo 2</t>
  </si>
  <si>
    <t xml:space="preserve">Si </t>
  </si>
  <si>
    <t>No</t>
  </si>
  <si>
    <t xml:space="preserve">0100P001 </t>
  </si>
  <si>
    <t xml:space="preserve">0100P003 </t>
  </si>
  <si>
    <t xml:space="preserve">0100P004 </t>
  </si>
  <si>
    <t xml:space="preserve">0100P005 </t>
  </si>
  <si>
    <t>0100P006</t>
  </si>
  <si>
    <t>0100P007</t>
  </si>
  <si>
    <t>0100P008</t>
  </si>
  <si>
    <t>0100P009</t>
  </si>
  <si>
    <t>0100P010</t>
  </si>
  <si>
    <t>0100P011</t>
  </si>
  <si>
    <t>0100P012</t>
  </si>
  <si>
    <t>0100P013</t>
  </si>
  <si>
    <t>0100P014</t>
  </si>
  <si>
    <t>0100P015</t>
  </si>
  <si>
    <t>0100P016</t>
  </si>
  <si>
    <t>0100P017</t>
  </si>
  <si>
    <t>0100P018</t>
  </si>
  <si>
    <t>0100P019</t>
  </si>
  <si>
    <t>0100P020</t>
  </si>
  <si>
    <t>0100P021</t>
  </si>
  <si>
    <t>0100P022</t>
  </si>
  <si>
    <t>0100P023</t>
  </si>
  <si>
    <t>0100P024</t>
  </si>
  <si>
    <t>0100P025</t>
  </si>
  <si>
    <t>0100P026</t>
  </si>
  <si>
    <t>0100P027</t>
  </si>
  <si>
    <t>0100P028</t>
  </si>
  <si>
    <t>0100P029</t>
  </si>
  <si>
    <t>0100P030</t>
  </si>
  <si>
    <t>0100P031</t>
  </si>
  <si>
    <t>0100P032</t>
  </si>
  <si>
    <t>0100P033</t>
  </si>
  <si>
    <t>0100P034</t>
  </si>
  <si>
    <t>0100P035</t>
  </si>
  <si>
    <t>0100P036</t>
  </si>
  <si>
    <t>0100P037</t>
  </si>
  <si>
    <t>0100P038</t>
  </si>
  <si>
    <t>0100P039</t>
  </si>
  <si>
    <t>0100P040</t>
  </si>
  <si>
    <t>0100P041</t>
  </si>
  <si>
    <t>0100P042</t>
  </si>
  <si>
    <t>0100P043</t>
  </si>
  <si>
    <t>0100P044</t>
  </si>
  <si>
    <t>0100P045</t>
  </si>
  <si>
    <t>0100P046</t>
  </si>
  <si>
    <t>0100P047</t>
  </si>
  <si>
    <t>0100P048</t>
  </si>
  <si>
    <t>0100P049</t>
  </si>
  <si>
    <t>0100P050</t>
  </si>
  <si>
    <t>0100P051</t>
  </si>
  <si>
    <t>0100P052</t>
  </si>
  <si>
    <t>0100P053</t>
  </si>
  <si>
    <t>0100P054</t>
  </si>
  <si>
    <t>0100P055</t>
  </si>
  <si>
    <t>0100P056</t>
  </si>
  <si>
    <t>0100P057</t>
  </si>
  <si>
    <t>0100P058</t>
  </si>
  <si>
    <t>0100P059</t>
  </si>
  <si>
    <t>0100P060</t>
  </si>
  <si>
    <t>0100P061</t>
  </si>
  <si>
    <t>0100P062</t>
  </si>
  <si>
    <t>0100P063</t>
  </si>
  <si>
    <t>0100P064</t>
  </si>
  <si>
    <t>0100P065</t>
  </si>
  <si>
    <t>0100P066</t>
  </si>
  <si>
    <t>0100P067</t>
  </si>
  <si>
    <t>0100P068</t>
  </si>
  <si>
    <t>0100P069</t>
  </si>
  <si>
    <t>0100P070</t>
  </si>
  <si>
    <t>0100P071</t>
  </si>
  <si>
    <t>0100P072</t>
  </si>
  <si>
    <t>0100P073</t>
  </si>
  <si>
    <t>0100P074</t>
  </si>
  <si>
    <t>0100P075</t>
  </si>
  <si>
    <t>0100P076</t>
  </si>
  <si>
    <t>0100P077</t>
  </si>
  <si>
    <t>0100P078</t>
  </si>
  <si>
    <t>0100P079</t>
  </si>
  <si>
    <t>0100P080</t>
  </si>
  <si>
    <t>0100P081</t>
  </si>
  <si>
    <t>0100P082</t>
  </si>
  <si>
    <t>0100P083</t>
  </si>
  <si>
    <t>0100P084</t>
  </si>
  <si>
    <t>0100P085</t>
  </si>
  <si>
    <t>0100P086</t>
  </si>
  <si>
    <t>0100P087</t>
  </si>
  <si>
    <t>0100P088</t>
  </si>
  <si>
    <t>0100P089</t>
  </si>
  <si>
    <t>0100P090</t>
  </si>
  <si>
    <t>0100P091</t>
  </si>
  <si>
    <t>0100P092</t>
  </si>
  <si>
    <t>0100P094</t>
  </si>
  <si>
    <t>0100P095</t>
  </si>
  <si>
    <t>0100P096</t>
  </si>
  <si>
    <t>0100P097</t>
  </si>
  <si>
    <t>0100P098</t>
  </si>
  <si>
    <t>0100P099</t>
  </si>
  <si>
    <t>0100P100</t>
  </si>
  <si>
    <t>0100P101</t>
  </si>
  <si>
    <t>0100P102</t>
  </si>
  <si>
    <t>0100P104</t>
  </si>
  <si>
    <t>0100P105</t>
  </si>
  <si>
    <t>0100P106</t>
  </si>
  <si>
    <t>0100P107</t>
  </si>
  <si>
    <t>0100P108</t>
  </si>
  <si>
    <t xml:space="preserve">0200P003 </t>
  </si>
  <si>
    <t xml:space="preserve">0200P010 </t>
  </si>
  <si>
    <t xml:space="preserve">0200P019 </t>
  </si>
  <si>
    <t>0200P020</t>
  </si>
  <si>
    <t xml:space="preserve">0200P021 </t>
  </si>
  <si>
    <t>0200P023</t>
  </si>
  <si>
    <t>0200P024</t>
  </si>
  <si>
    <t xml:space="preserve">0200P025 </t>
  </si>
  <si>
    <t>0200P026</t>
  </si>
  <si>
    <t>0200P027</t>
  </si>
  <si>
    <t>0200P028</t>
  </si>
  <si>
    <t>0200P029</t>
  </si>
  <si>
    <t>0200P030</t>
  </si>
  <si>
    <t>0200P031</t>
  </si>
  <si>
    <t>0200P032</t>
  </si>
  <si>
    <t>0200P033</t>
  </si>
  <si>
    <t>0200P034</t>
  </si>
  <si>
    <t>0200P035</t>
  </si>
  <si>
    <t>0200P036</t>
  </si>
  <si>
    <t>0200P037</t>
  </si>
  <si>
    <t>0200P038</t>
  </si>
  <si>
    <t>0200P039</t>
  </si>
  <si>
    <t>0200P040</t>
  </si>
  <si>
    <t>0200P041</t>
  </si>
  <si>
    <t>0200P042</t>
  </si>
  <si>
    <t>0200P043</t>
  </si>
  <si>
    <t>0200P044</t>
  </si>
  <si>
    <t>0200P045</t>
  </si>
  <si>
    <t>0200P046</t>
  </si>
  <si>
    <t>0200P047</t>
  </si>
  <si>
    <t>0200P048</t>
  </si>
  <si>
    <t>0200P049</t>
  </si>
  <si>
    <t>0200P050</t>
  </si>
  <si>
    <t>0200P051</t>
  </si>
  <si>
    <t>0200P052</t>
  </si>
  <si>
    <t>0200P053</t>
  </si>
  <si>
    <t>0200P054</t>
  </si>
  <si>
    <t>0200P055</t>
  </si>
  <si>
    <t>0200P056</t>
  </si>
  <si>
    <t>0200P057</t>
  </si>
  <si>
    <t>0200P058</t>
  </si>
  <si>
    <t>0200P059</t>
  </si>
  <si>
    <t>0200P060</t>
  </si>
  <si>
    <t>0200P061</t>
  </si>
  <si>
    <t>0200P062</t>
  </si>
  <si>
    <t>0200P063</t>
  </si>
  <si>
    <t>0200P064</t>
  </si>
  <si>
    <t>0200P065</t>
  </si>
  <si>
    <t xml:space="preserve">0300P001 </t>
  </si>
  <si>
    <t xml:space="preserve">0300P002 </t>
  </si>
  <si>
    <t xml:space="preserve">0300P003 </t>
  </si>
  <si>
    <t xml:space="preserve">0300P005 </t>
  </si>
  <si>
    <t xml:space="preserve">0300P007 </t>
  </si>
  <si>
    <t xml:space="preserve">0300P008 </t>
  </si>
  <si>
    <t xml:space="preserve">0300P009 </t>
  </si>
  <si>
    <t xml:space="preserve">0300P010 </t>
  </si>
  <si>
    <t xml:space="preserve">0300P012 </t>
  </si>
  <si>
    <t xml:space="preserve">0300P015 </t>
  </si>
  <si>
    <t xml:space="preserve">0300P019 </t>
  </si>
  <si>
    <t xml:space="preserve">0300P023 </t>
  </si>
  <si>
    <t xml:space="preserve">0300P026 </t>
  </si>
  <si>
    <t xml:space="preserve">0300P030 </t>
  </si>
  <si>
    <t xml:space="preserve">0300P032 </t>
  </si>
  <si>
    <t xml:space="preserve">0300P033 </t>
  </si>
  <si>
    <t xml:space="preserve">0300P036 </t>
  </si>
  <si>
    <t xml:space="preserve">0300P038 </t>
  </si>
  <si>
    <t xml:space="preserve">0300P044 </t>
  </si>
  <si>
    <t xml:space="preserve">0300P045 </t>
  </si>
  <si>
    <t xml:space="preserve">0300P046 </t>
  </si>
  <si>
    <t xml:space="preserve">0300P047 </t>
  </si>
  <si>
    <t xml:space="preserve">0300P048 </t>
  </si>
  <si>
    <t xml:space="preserve">0300P049 </t>
  </si>
  <si>
    <t xml:space="preserve">0300P051 </t>
  </si>
  <si>
    <t xml:space="preserve">0300P055 </t>
  </si>
  <si>
    <t xml:space="preserve">0300P057 </t>
  </si>
  <si>
    <t xml:space="preserve">0300P058 </t>
  </si>
  <si>
    <t>0300P059</t>
  </si>
  <si>
    <t>0300P060</t>
  </si>
  <si>
    <t>0300P061</t>
  </si>
  <si>
    <t>0300P062</t>
  </si>
  <si>
    <t>0300P063</t>
  </si>
  <si>
    <t>0300P064</t>
  </si>
  <si>
    <t>0300P065</t>
  </si>
  <si>
    <t>0300P066</t>
  </si>
  <si>
    <t>0300P067</t>
  </si>
  <si>
    <t>0300P068</t>
  </si>
  <si>
    <t>0300P069</t>
  </si>
  <si>
    <t>0300P070</t>
  </si>
  <si>
    <t>0300P071</t>
  </si>
  <si>
    <t>0300P072</t>
  </si>
  <si>
    <t>0300P073</t>
  </si>
  <si>
    <t>0300P074</t>
  </si>
  <si>
    <t>0300P075</t>
  </si>
  <si>
    <t>0300P076</t>
  </si>
  <si>
    <t>0300P077</t>
  </si>
  <si>
    <t>0300P078</t>
  </si>
  <si>
    <t>0300P079</t>
  </si>
  <si>
    <t>0300P080</t>
  </si>
  <si>
    <t>0300P081</t>
  </si>
  <si>
    <t>0300P082</t>
  </si>
  <si>
    <t>0300P083</t>
  </si>
  <si>
    <t>0300P084</t>
  </si>
  <si>
    <t>0300P085</t>
  </si>
  <si>
    <t>0300P086</t>
  </si>
  <si>
    <t>0300P087</t>
  </si>
  <si>
    <t>0300P088</t>
  </si>
  <si>
    <t>0300P089</t>
  </si>
  <si>
    <t>0300P090</t>
  </si>
  <si>
    <t>0300P091</t>
  </si>
  <si>
    <t>0300P092</t>
  </si>
  <si>
    <t>0300P093</t>
  </si>
  <si>
    <t>0300P094</t>
  </si>
  <si>
    <t>0300P095</t>
  </si>
  <si>
    <t>0300P097</t>
  </si>
  <si>
    <t>0300P098</t>
  </si>
  <si>
    <t>0300P099</t>
  </si>
  <si>
    <t>0300P100</t>
  </si>
  <si>
    <t>0300P101</t>
  </si>
  <si>
    <t>0300P102</t>
  </si>
  <si>
    <t>0300P103</t>
  </si>
  <si>
    <t>0300P104</t>
  </si>
  <si>
    <t>0300P105</t>
  </si>
  <si>
    <t xml:space="preserve">0300P106 </t>
  </si>
  <si>
    <t>0300P107</t>
  </si>
  <si>
    <t>0300P108</t>
  </si>
  <si>
    <t>0300P109</t>
  </si>
  <si>
    <t>0300P110</t>
  </si>
  <si>
    <t>0300P111</t>
  </si>
  <si>
    <t>0300P112</t>
  </si>
  <si>
    <t xml:space="preserve">0300P113 </t>
  </si>
  <si>
    <t>0300P114</t>
  </si>
  <si>
    <t>0300P115</t>
  </si>
  <si>
    <t>0300P116</t>
  </si>
  <si>
    <t>0300P117</t>
  </si>
  <si>
    <t>0300P121</t>
  </si>
  <si>
    <t>0300P122</t>
  </si>
  <si>
    <t>0300P123</t>
  </si>
  <si>
    <t>0300P124</t>
  </si>
  <si>
    <t>0300P125</t>
  </si>
  <si>
    <t>0300P126</t>
  </si>
  <si>
    <t>0300P127</t>
  </si>
  <si>
    <t>0300P128</t>
  </si>
  <si>
    <t>0300P129</t>
  </si>
  <si>
    <t>0300P130</t>
  </si>
  <si>
    <t>0300P131</t>
  </si>
  <si>
    <t>0300P132</t>
  </si>
  <si>
    <t>0300P133</t>
  </si>
  <si>
    <t>0300P134</t>
  </si>
  <si>
    <t>0300P135</t>
  </si>
  <si>
    <t>0300P136</t>
  </si>
  <si>
    <t>0300P137</t>
  </si>
  <si>
    <t>0300P138</t>
  </si>
  <si>
    <t>0300P139</t>
  </si>
  <si>
    <t>0300P140</t>
  </si>
  <si>
    <t>0300P141</t>
  </si>
  <si>
    <t>0300P142</t>
  </si>
  <si>
    <t>0300P143</t>
  </si>
  <si>
    <t>0300P144</t>
  </si>
  <si>
    <t>0300P145</t>
  </si>
  <si>
    <t>0300P146</t>
  </si>
  <si>
    <t>0300P147</t>
  </si>
  <si>
    <t>0300P148</t>
  </si>
  <si>
    <t>0300P149</t>
  </si>
  <si>
    <t>0300P150</t>
  </si>
  <si>
    <t>0300P151</t>
  </si>
  <si>
    <t xml:space="preserve">0400P008 </t>
  </si>
  <si>
    <t xml:space="preserve">0400P010 </t>
  </si>
  <si>
    <t xml:space="preserve">0400P018 </t>
  </si>
  <si>
    <t xml:space="preserve">0400P021 </t>
  </si>
  <si>
    <t xml:space="preserve">0400P022 </t>
  </si>
  <si>
    <t xml:space="preserve">0400P023 </t>
  </si>
  <si>
    <t xml:space="preserve">0400P024 </t>
  </si>
  <si>
    <t xml:space="preserve">0400P025 </t>
  </si>
  <si>
    <t xml:space="preserve">0400P026 </t>
  </si>
  <si>
    <t xml:space="preserve">0400P027 </t>
  </si>
  <si>
    <t xml:space="preserve">0400P028 </t>
  </si>
  <si>
    <t xml:space="preserve">0400P029 </t>
  </si>
  <si>
    <t xml:space="preserve">0400P030 </t>
  </si>
  <si>
    <t xml:space="preserve">0400P031 </t>
  </si>
  <si>
    <t xml:space="preserve">0400P032 </t>
  </si>
  <si>
    <t xml:space="preserve">0400P033 </t>
  </si>
  <si>
    <t xml:space="preserve">0400P034 </t>
  </si>
  <si>
    <t xml:space="preserve">0400P035 </t>
  </si>
  <si>
    <t xml:space="preserve">0400P036 </t>
  </si>
  <si>
    <t xml:space="preserve">0400P037 </t>
  </si>
  <si>
    <t xml:space="preserve">0400P038 </t>
  </si>
  <si>
    <t xml:space="preserve">0400P039 </t>
  </si>
  <si>
    <t xml:space="preserve">0400P040 </t>
  </si>
  <si>
    <t xml:space="preserve">0400P041 </t>
  </si>
  <si>
    <t>0400P042</t>
  </si>
  <si>
    <t>0400P044</t>
  </si>
  <si>
    <t>0400P045</t>
  </si>
  <si>
    <t>0400P046</t>
  </si>
  <si>
    <t>0400P047</t>
  </si>
  <si>
    <t>0400P048</t>
  </si>
  <si>
    <t>0400P049</t>
  </si>
  <si>
    <t>0400P051</t>
  </si>
  <si>
    <t>0400P052</t>
  </si>
  <si>
    <t>0400P053</t>
  </si>
  <si>
    <t>0400P054</t>
  </si>
  <si>
    <t>0400P055</t>
  </si>
  <si>
    <t>0400P056</t>
  </si>
  <si>
    <t>0400P057</t>
  </si>
  <si>
    <t>0400P058</t>
  </si>
  <si>
    <t>0400P059</t>
  </si>
  <si>
    <t>0400P060</t>
  </si>
  <si>
    <t>0400P061</t>
  </si>
  <si>
    <t>0400P062</t>
  </si>
  <si>
    <t>0400P063</t>
  </si>
  <si>
    <t>0400P064</t>
  </si>
  <si>
    <t>0400P065</t>
  </si>
  <si>
    <t>0400P066</t>
  </si>
  <si>
    <t>0400P067</t>
  </si>
  <si>
    <t>0400P068</t>
  </si>
  <si>
    <t>0400P069</t>
  </si>
  <si>
    <t>0400P070</t>
  </si>
  <si>
    <t>0400P071</t>
  </si>
  <si>
    <t xml:space="preserve">0400P073 </t>
  </si>
  <si>
    <t xml:space="preserve">0400P074 </t>
  </si>
  <si>
    <t>0400P075</t>
  </si>
  <si>
    <t>0400P076</t>
  </si>
  <si>
    <t>0400P077</t>
  </si>
  <si>
    <t>0400P078</t>
  </si>
  <si>
    <t>0400P079</t>
  </si>
  <si>
    <t>0400P080</t>
  </si>
  <si>
    <t>0400P081</t>
  </si>
  <si>
    <t>0400P082</t>
  </si>
  <si>
    <t>0400P083</t>
  </si>
  <si>
    <t>0400P084</t>
  </si>
  <si>
    <t>0400P085</t>
  </si>
  <si>
    <t>0400P086</t>
  </si>
  <si>
    <t>0400P087</t>
  </si>
  <si>
    <t>0400P088</t>
  </si>
  <si>
    <t>0400P089</t>
  </si>
  <si>
    <t>0400P090</t>
  </si>
  <si>
    <t>0400P091</t>
  </si>
  <si>
    <t>0400P092</t>
  </si>
  <si>
    <t>0400P093</t>
  </si>
  <si>
    <t>0400P094</t>
  </si>
  <si>
    <t>0400P095</t>
  </si>
  <si>
    <t>0400P096</t>
  </si>
  <si>
    <t>0400P097</t>
  </si>
  <si>
    <t>0400P098</t>
  </si>
  <si>
    <t>0400P099</t>
  </si>
  <si>
    <t>0400P100</t>
  </si>
  <si>
    <t>0400P101</t>
  </si>
  <si>
    <t>0400P102</t>
  </si>
  <si>
    <t>0400P103</t>
  </si>
  <si>
    <t>0400P104</t>
  </si>
  <si>
    <t>0400P105</t>
  </si>
  <si>
    <t>0400P106</t>
  </si>
  <si>
    <t>0400P107</t>
  </si>
  <si>
    <t>0400P108</t>
  </si>
  <si>
    <t>0400P109</t>
  </si>
  <si>
    <t>0400P110</t>
  </si>
  <si>
    <t>0400P111</t>
  </si>
  <si>
    <t>0400P112</t>
  </si>
  <si>
    <t>0400P113</t>
  </si>
  <si>
    <t>0400P114</t>
  </si>
  <si>
    <t>0400P115</t>
  </si>
  <si>
    <t>0400P116</t>
  </si>
  <si>
    <t>0400P118</t>
  </si>
  <si>
    <t>0400P119</t>
  </si>
  <si>
    <t>0400P123</t>
  </si>
  <si>
    <t>0400P124</t>
  </si>
  <si>
    <t>0400P125</t>
  </si>
  <si>
    <t>0400P126</t>
  </si>
  <si>
    <t>0400P127</t>
  </si>
  <si>
    <t>0400P128</t>
  </si>
  <si>
    <t>0400P129</t>
  </si>
  <si>
    <t>0400P130</t>
  </si>
  <si>
    <t>0400P131</t>
  </si>
  <si>
    <t>0400P132</t>
  </si>
  <si>
    <t>0400P133</t>
  </si>
  <si>
    <t>0400P134</t>
  </si>
  <si>
    <t>0400P135</t>
  </si>
  <si>
    <t>0400P136</t>
  </si>
  <si>
    <t>0400P137</t>
  </si>
  <si>
    <t>0400P138</t>
  </si>
  <si>
    <t>0400P139</t>
  </si>
  <si>
    <t>0400P140</t>
  </si>
  <si>
    <t>0400P141</t>
  </si>
  <si>
    <t>0400P142</t>
  </si>
  <si>
    <t>0400P143</t>
  </si>
  <si>
    <t>0400P144</t>
  </si>
  <si>
    <t>0400P145</t>
  </si>
  <si>
    <t>0400P146</t>
  </si>
  <si>
    <t>0400P147</t>
  </si>
  <si>
    <t>0400P148</t>
  </si>
  <si>
    <t>0400P149</t>
  </si>
  <si>
    <t>0400P150</t>
  </si>
  <si>
    <t>0400P151</t>
  </si>
  <si>
    <t>0400P152</t>
  </si>
  <si>
    <t>0400P153</t>
  </si>
  <si>
    <t>0400P154</t>
  </si>
  <si>
    <t>0400P155</t>
  </si>
  <si>
    <t>0400P156</t>
  </si>
  <si>
    <t>0400P157</t>
  </si>
  <si>
    <t>0400P158</t>
  </si>
  <si>
    <t>0400P159</t>
  </si>
  <si>
    <t>0400P160</t>
  </si>
  <si>
    <t>0400P161</t>
  </si>
  <si>
    <t>0400P162</t>
  </si>
  <si>
    <t>0400P163</t>
  </si>
  <si>
    <t>0400P164</t>
  </si>
  <si>
    <t>0400P165</t>
  </si>
  <si>
    <t>0400P166</t>
  </si>
  <si>
    <t>0400P167</t>
  </si>
  <si>
    <t>0400P168</t>
  </si>
  <si>
    <t>0400P169</t>
  </si>
  <si>
    <t>0400P170</t>
  </si>
  <si>
    <t>0400P171</t>
  </si>
  <si>
    <t>0400P172</t>
  </si>
  <si>
    <t>0400P173</t>
  </si>
  <si>
    <t>0400P174</t>
  </si>
  <si>
    <t>0400P175</t>
  </si>
  <si>
    <t>0400P176</t>
  </si>
  <si>
    <t>0400P177</t>
  </si>
  <si>
    <t xml:space="preserve">0500P001 </t>
  </si>
  <si>
    <t xml:space="preserve">0500P002 </t>
  </si>
  <si>
    <t xml:space="preserve">0500P004 </t>
  </si>
  <si>
    <t xml:space="preserve">0500P005 </t>
  </si>
  <si>
    <t xml:space="preserve">0500P006 </t>
  </si>
  <si>
    <t xml:space="preserve">0500P007 </t>
  </si>
  <si>
    <t xml:space="preserve">0500P008 </t>
  </si>
  <si>
    <t xml:space="preserve">0500P009 </t>
  </si>
  <si>
    <t xml:space="preserve">0500P010 </t>
  </si>
  <si>
    <t>0500P012</t>
  </si>
  <si>
    <t xml:space="preserve">0500P016 </t>
  </si>
  <si>
    <t xml:space="preserve">0500P027 </t>
  </si>
  <si>
    <t xml:space="preserve">0500P029 </t>
  </si>
  <si>
    <t xml:space="preserve">0500P033 </t>
  </si>
  <si>
    <t xml:space="preserve">0500P034 </t>
  </si>
  <si>
    <t xml:space="preserve">0500P039 </t>
  </si>
  <si>
    <t xml:space="preserve">0500P040 </t>
  </si>
  <si>
    <t xml:space="preserve">0500P041 </t>
  </si>
  <si>
    <t xml:space="preserve">0500P042 </t>
  </si>
  <si>
    <t xml:space="preserve">0500P044 </t>
  </si>
  <si>
    <t xml:space="preserve">0500P045 </t>
  </si>
  <si>
    <t xml:space="preserve">0500P047 </t>
  </si>
  <si>
    <t xml:space="preserve">0500P049 </t>
  </si>
  <si>
    <t xml:space="preserve">0500P052 </t>
  </si>
  <si>
    <t xml:space="preserve">0500P067 </t>
  </si>
  <si>
    <t>0500P068</t>
  </si>
  <si>
    <t>0500P069</t>
  </si>
  <si>
    <t>0500P070</t>
  </si>
  <si>
    <t>0500P071</t>
  </si>
  <si>
    <t>0500P072</t>
  </si>
  <si>
    <t>0500P073</t>
  </si>
  <si>
    <t>0500P074</t>
  </si>
  <si>
    <t>0500P075</t>
  </si>
  <si>
    <t>0500P076</t>
  </si>
  <si>
    <t>0500P077</t>
  </si>
  <si>
    <t>0500P078</t>
  </si>
  <si>
    <t>0500P079</t>
  </si>
  <si>
    <t>0500P080</t>
  </si>
  <si>
    <t>0500P081</t>
  </si>
  <si>
    <t xml:space="preserve">0500P082 </t>
  </si>
  <si>
    <t>0500P083</t>
  </si>
  <si>
    <t>0500P084</t>
  </si>
  <si>
    <t xml:space="preserve">0500P085 </t>
  </si>
  <si>
    <t xml:space="preserve">0500P086 </t>
  </si>
  <si>
    <t xml:space="preserve">0500P087 </t>
  </si>
  <si>
    <t>0500P088</t>
  </si>
  <si>
    <t xml:space="preserve">0500P089 </t>
  </si>
  <si>
    <t>0500P090</t>
  </si>
  <si>
    <t xml:space="preserve">0500P091 </t>
  </si>
  <si>
    <t>0500P092</t>
  </si>
  <si>
    <t xml:space="preserve">0500P093 </t>
  </si>
  <si>
    <t>0500P094</t>
  </si>
  <si>
    <t>0500P095</t>
  </si>
  <si>
    <t>0500P096</t>
  </si>
  <si>
    <t>0500P097</t>
  </si>
  <si>
    <t>0500P098</t>
  </si>
  <si>
    <t>0500P099</t>
  </si>
  <si>
    <t>0500P100</t>
  </si>
  <si>
    <t>0500P101</t>
  </si>
  <si>
    <t>0500P102</t>
  </si>
  <si>
    <t>0500P103</t>
  </si>
  <si>
    <t>0500P104</t>
  </si>
  <si>
    <t>0500P105</t>
  </si>
  <si>
    <t>0500P106</t>
  </si>
  <si>
    <t>0500P107</t>
  </si>
  <si>
    <t>0500P108</t>
  </si>
  <si>
    <t>0500P109</t>
  </si>
  <si>
    <t>0500P110</t>
  </si>
  <si>
    <t>0500P111</t>
  </si>
  <si>
    <t>0500P112</t>
  </si>
  <si>
    <t>0500P113</t>
  </si>
  <si>
    <t>0500P114</t>
  </si>
  <si>
    <t>0500P115</t>
  </si>
  <si>
    <t>0500P116</t>
  </si>
  <si>
    <t>0500P117</t>
  </si>
  <si>
    <t>0500P118</t>
  </si>
  <si>
    <t>0500P119</t>
  </si>
  <si>
    <t>0500P120</t>
  </si>
  <si>
    <t>0500P121</t>
  </si>
  <si>
    <t>0500P122</t>
  </si>
  <si>
    <t>0500P123</t>
  </si>
  <si>
    <t>0500P124</t>
  </si>
  <si>
    <t>0500P125</t>
  </si>
  <si>
    <t>0500P126</t>
  </si>
  <si>
    <t>0500P127</t>
  </si>
  <si>
    <t>0500P128</t>
  </si>
  <si>
    <t>0500P129</t>
  </si>
  <si>
    <t>0500P130</t>
  </si>
  <si>
    <t>0500P131</t>
  </si>
  <si>
    <t>0500P132</t>
  </si>
  <si>
    <t xml:space="preserve">0600P010 </t>
  </si>
  <si>
    <t xml:space="preserve">0600P011 </t>
  </si>
  <si>
    <t xml:space="preserve">0600P012 </t>
  </si>
  <si>
    <t xml:space="preserve">0600P013 </t>
  </si>
  <si>
    <t xml:space="preserve">0600P015 </t>
  </si>
  <si>
    <t xml:space="preserve">0600P017 </t>
  </si>
  <si>
    <t xml:space="preserve">0600P018 </t>
  </si>
  <si>
    <t>0600P032</t>
  </si>
  <si>
    <t xml:space="preserve">0600P037 </t>
  </si>
  <si>
    <t xml:space="preserve">0600P039 </t>
  </si>
  <si>
    <t xml:space="preserve">0600P041 </t>
  </si>
  <si>
    <t xml:space="preserve">0600P045 </t>
  </si>
  <si>
    <t xml:space="preserve">0600P061 </t>
  </si>
  <si>
    <t xml:space="preserve">0600P062 </t>
  </si>
  <si>
    <t xml:space="preserve">0600P063 </t>
  </si>
  <si>
    <t xml:space="preserve">0600P065 </t>
  </si>
  <si>
    <t xml:space="preserve">0600P090 </t>
  </si>
  <si>
    <t xml:space="preserve">0600P098 </t>
  </si>
  <si>
    <t xml:space="preserve">0600P101 </t>
  </si>
  <si>
    <t xml:space="preserve">0600P102 </t>
  </si>
  <si>
    <t xml:space="preserve">0600P106 </t>
  </si>
  <si>
    <t xml:space="preserve">0600P112 </t>
  </si>
  <si>
    <t xml:space="preserve">0600P141 </t>
  </si>
  <si>
    <t>0600P155</t>
  </si>
  <si>
    <t>0600P156</t>
  </si>
  <si>
    <t xml:space="preserve">0600P157 </t>
  </si>
  <si>
    <t xml:space="preserve">0600P158 </t>
  </si>
  <si>
    <t xml:space="preserve">0600P159 </t>
  </si>
  <si>
    <t xml:space="preserve">0600P160 </t>
  </si>
  <si>
    <t xml:space="preserve">0600P161 </t>
  </si>
  <si>
    <t xml:space="preserve">0600P162 </t>
  </si>
  <si>
    <t xml:space="preserve">0600P163 </t>
  </si>
  <si>
    <t xml:space="preserve">0600P164 </t>
  </si>
  <si>
    <t xml:space="preserve">0600P165 </t>
  </si>
  <si>
    <t xml:space="preserve">0600P166 </t>
  </si>
  <si>
    <t xml:space="preserve">0600P167 </t>
  </si>
  <si>
    <t xml:space="preserve">0600P168 </t>
  </si>
  <si>
    <t xml:space="preserve">0600P169 </t>
  </si>
  <si>
    <t xml:space="preserve">0600P170 </t>
  </si>
  <si>
    <t xml:space="preserve">0600P171 </t>
  </si>
  <si>
    <t xml:space="preserve">0600P172 </t>
  </si>
  <si>
    <t xml:space="preserve">0600P173 </t>
  </si>
  <si>
    <t xml:space="preserve">0600P174 </t>
  </si>
  <si>
    <t xml:space="preserve">0600P175 </t>
  </si>
  <si>
    <t xml:space="preserve">0600P176 </t>
  </si>
  <si>
    <t xml:space="preserve">0600P177 </t>
  </si>
  <si>
    <t xml:space="preserve">0600P178 </t>
  </si>
  <si>
    <t xml:space="preserve">0600P179 </t>
  </si>
  <si>
    <t xml:space="preserve">0600P180 </t>
  </si>
  <si>
    <t>0600P181</t>
  </si>
  <si>
    <t xml:space="preserve">0600P182 </t>
  </si>
  <si>
    <t xml:space="preserve">0600P183 </t>
  </si>
  <si>
    <t xml:space="preserve">0600P184 </t>
  </si>
  <si>
    <t xml:space="preserve">0600P185 </t>
  </si>
  <si>
    <t xml:space="preserve">0600P186 </t>
  </si>
  <si>
    <t>0600P187</t>
  </si>
  <si>
    <t>0600P188</t>
  </si>
  <si>
    <t xml:space="preserve">0600P189 </t>
  </si>
  <si>
    <t>0600P190</t>
  </si>
  <si>
    <t>0600P191</t>
  </si>
  <si>
    <t>0600P192</t>
  </si>
  <si>
    <t>0600P193</t>
  </si>
  <si>
    <t>0600P194</t>
  </si>
  <si>
    <t>0600P195</t>
  </si>
  <si>
    <t xml:space="preserve">0600P196 </t>
  </si>
  <si>
    <t>0600P197</t>
  </si>
  <si>
    <t>0600P198</t>
  </si>
  <si>
    <t>0600P199</t>
  </si>
  <si>
    <t>0600P200</t>
  </si>
  <si>
    <t xml:space="preserve">0600P201 </t>
  </si>
  <si>
    <t xml:space="preserve">0600P202 </t>
  </si>
  <si>
    <t>0600P203</t>
  </si>
  <si>
    <t>0600P204</t>
  </si>
  <si>
    <t>0600P205</t>
  </si>
  <si>
    <t>0600P206</t>
  </si>
  <si>
    <t>0600P207</t>
  </si>
  <si>
    <t>0600P208</t>
  </si>
  <si>
    <t>0600P209</t>
  </si>
  <si>
    <t>0600P210</t>
  </si>
  <si>
    <t>0600P211</t>
  </si>
  <si>
    <t>0600P212</t>
  </si>
  <si>
    <t>0600P213</t>
  </si>
  <si>
    <t>0600P214</t>
  </si>
  <si>
    <t>0600P215</t>
  </si>
  <si>
    <t xml:space="preserve">0600P216 </t>
  </si>
  <si>
    <t xml:space="preserve">0600P217 </t>
  </si>
  <si>
    <t>0600P218</t>
  </si>
  <si>
    <t>0600P219</t>
  </si>
  <si>
    <t xml:space="preserve">0600P220 </t>
  </si>
  <si>
    <t>0600P221</t>
  </si>
  <si>
    <t>0600P222</t>
  </si>
  <si>
    <t xml:space="preserve">0600P223 </t>
  </si>
  <si>
    <t xml:space="preserve">0600P224 </t>
  </si>
  <si>
    <t>0600P225</t>
  </si>
  <si>
    <t xml:space="preserve">0600P226 </t>
  </si>
  <si>
    <t xml:space="preserve">0600P227 </t>
  </si>
  <si>
    <t>0600P228</t>
  </si>
  <si>
    <t xml:space="preserve">0600P229 </t>
  </si>
  <si>
    <t xml:space="preserve">0600P230 </t>
  </si>
  <si>
    <t xml:space="preserve">0600P231 </t>
  </si>
  <si>
    <t xml:space="preserve">0600P232 </t>
  </si>
  <si>
    <t xml:space="preserve">0600P233 </t>
  </si>
  <si>
    <t xml:space="preserve">0600P234 </t>
  </si>
  <si>
    <t>0600P235</t>
  </si>
  <si>
    <t xml:space="preserve">0600P236 </t>
  </si>
  <si>
    <t xml:space="preserve">0600P237 </t>
  </si>
  <si>
    <t xml:space="preserve">0600P238 </t>
  </si>
  <si>
    <t xml:space="preserve">0600P239 </t>
  </si>
  <si>
    <t xml:space="preserve">0600P240 </t>
  </si>
  <si>
    <t>0600P241</t>
  </si>
  <si>
    <t xml:space="preserve">0600P242 </t>
  </si>
  <si>
    <t xml:space="preserve">0600P243 </t>
  </si>
  <si>
    <t xml:space="preserve">0600P244 </t>
  </si>
  <si>
    <t xml:space="preserve">0600P245 </t>
  </si>
  <si>
    <t xml:space="preserve">0600P246 </t>
  </si>
  <si>
    <t xml:space="preserve">0600P247 </t>
  </si>
  <si>
    <t xml:space="preserve">0600P248 </t>
  </si>
  <si>
    <t xml:space="preserve">0600P249 </t>
  </si>
  <si>
    <t xml:space="preserve">0600P250 </t>
  </si>
  <si>
    <t xml:space="preserve">0600P251 </t>
  </si>
  <si>
    <t>0600P252</t>
  </si>
  <si>
    <t xml:space="preserve">0600P253 </t>
  </si>
  <si>
    <t>0600P254</t>
  </si>
  <si>
    <t xml:space="preserve">0600P255 </t>
  </si>
  <si>
    <t xml:space="preserve">0600P256 </t>
  </si>
  <si>
    <t xml:space="preserve">0600P257 </t>
  </si>
  <si>
    <t>0600P258</t>
  </si>
  <si>
    <t xml:space="preserve">0600P259 </t>
  </si>
  <si>
    <t xml:space="preserve">0600P260 </t>
  </si>
  <si>
    <t>0600P261</t>
  </si>
  <si>
    <t>0600P262</t>
  </si>
  <si>
    <t>0600P263</t>
  </si>
  <si>
    <t>0600P264</t>
  </si>
  <si>
    <t>0600P265</t>
  </si>
  <si>
    <t>0600P266</t>
  </si>
  <si>
    <t>0600P267</t>
  </si>
  <si>
    <t xml:space="preserve">0600P268 </t>
  </si>
  <si>
    <t>0600P269</t>
  </si>
  <si>
    <t>0600P270</t>
  </si>
  <si>
    <t>0600P271</t>
  </si>
  <si>
    <t xml:space="preserve">0600P272 </t>
  </si>
  <si>
    <t xml:space="preserve">0600P273 </t>
  </si>
  <si>
    <t xml:space="preserve">0600P274 </t>
  </si>
  <si>
    <t xml:space="preserve">0600P275 </t>
  </si>
  <si>
    <t>0600P276</t>
  </si>
  <si>
    <t>0600P277</t>
  </si>
  <si>
    <t>0600P278</t>
  </si>
  <si>
    <t>0600P279</t>
  </si>
  <si>
    <t>0600P280</t>
  </si>
  <si>
    <t>0600P281</t>
  </si>
  <si>
    <t>0600P282</t>
  </si>
  <si>
    <t>0600P283</t>
  </si>
  <si>
    <t>0600P284</t>
  </si>
  <si>
    <t>0600P285</t>
  </si>
  <si>
    <t>0600P286</t>
  </si>
  <si>
    <t>0600P287</t>
  </si>
  <si>
    <t>0600P288</t>
  </si>
  <si>
    <t>0600P289</t>
  </si>
  <si>
    <t>0600P290</t>
  </si>
  <si>
    <t>0600P291</t>
  </si>
  <si>
    <t>0600P292</t>
  </si>
  <si>
    <t>0600P293</t>
  </si>
  <si>
    <t>0600P294</t>
  </si>
  <si>
    <t>0600P295</t>
  </si>
  <si>
    <t>0600P296</t>
  </si>
  <si>
    <t>0600P297</t>
  </si>
  <si>
    <t>0600P298</t>
  </si>
  <si>
    <t>0600P299</t>
  </si>
  <si>
    <t>0600P300</t>
  </si>
  <si>
    <t>0600P301</t>
  </si>
  <si>
    <t>0600P302</t>
  </si>
  <si>
    <t>0600P303</t>
  </si>
  <si>
    <t>0600P304</t>
  </si>
  <si>
    <t>0600P305</t>
  </si>
  <si>
    <t>0600P306</t>
  </si>
  <si>
    <t>0600P307</t>
  </si>
  <si>
    <t>0600P308</t>
  </si>
  <si>
    <t>0600P309</t>
  </si>
  <si>
    <t>0600P310</t>
  </si>
  <si>
    <t>0600P311</t>
  </si>
  <si>
    <t>0600P312</t>
  </si>
  <si>
    <t>0600P313</t>
  </si>
  <si>
    <t>0600P314</t>
  </si>
  <si>
    <t>0600P315</t>
  </si>
  <si>
    <t>0600P316</t>
  </si>
  <si>
    <t>0600P317</t>
  </si>
  <si>
    <t>0600P318</t>
  </si>
  <si>
    <t>0600P319</t>
  </si>
  <si>
    <t>0600P320</t>
  </si>
  <si>
    <t>0600P321</t>
  </si>
  <si>
    <t>0600P322</t>
  </si>
  <si>
    <t>0600P323</t>
  </si>
  <si>
    <t>0600P324</t>
  </si>
  <si>
    <t xml:space="preserve">0700P004 </t>
  </si>
  <si>
    <t xml:space="preserve">0700P005 </t>
  </si>
  <si>
    <t xml:space="preserve">0700P007 </t>
  </si>
  <si>
    <t xml:space="preserve">0700P008 </t>
  </si>
  <si>
    <t xml:space="preserve">0700P010 </t>
  </si>
  <si>
    <t xml:space="preserve">0700P012 </t>
  </si>
  <si>
    <t xml:space="preserve">0700P014 </t>
  </si>
  <si>
    <t xml:space="preserve">0700P018 </t>
  </si>
  <si>
    <t xml:space="preserve">0700P021 </t>
  </si>
  <si>
    <t xml:space="preserve">0700P030 </t>
  </si>
  <si>
    <t xml:space="preserve">0700P031 </t>
  </si>
  <si>
    <t xml:space="preserve">0700P033 </t>
  </si>
  <si>
    <t xml:space="preserve">0700P036 </t>
  </si>
  <si>
    <t xml:space="preserve">0700P044 </t>
  </si>
  <si>
    <t xml:space="preserve">0700P045 </t>
  </si>
  <si>
    <t xml:space="preserve">0700P046 </t>
  </si>
  <si>
    <t xml:space="preserve">0700P047 </t>
  </si>
  <si>
    <t xml:space="preserve">0700P049 </t>
  </si>
  <si>
    <t xml:space="preserve">0700P050 </t>
  </si>
  <si>
    <t xml:space="preserve">0700P052 </t>
  </si>
  <si>
    <t xml:space="preserve">0700P054 </t>
  </si>
  <si>
    <t xml:space="preserve">0700P055 </t>
  </si>
  <si>
    <t xml:space="preserve">0700P056 </t>
  </si>
  <si>
    <t xml:space="preserve">0700P058 </t>
  </si>
  <si>
    <t>0700P059</t>
  </si>
  <si>
    <t xml:space="preserve">0700P061 </t>
  </si>
  <si>
    <t xml:space="preserve">0700P062 </t>
  </si>
  <si>
    <t xml:space="preserve">0700P063 </t>
  </si>
  <si>
    <t xml:space="preserve">0700P064 </t>
  </si>
  <si>
    <t xml:space="preserve">0700P068 </t>
  </si>
  <si>
    <t xml:space="preserve">0700P080 </t>
  </si>
  <si>
    <t xml:space="preserve">0700P081 </t>
  </si>
  <si>
    <t xml:space="preserve">0700P089 </t>
  </si>
  <si>
    <t xml:space="preserve">0700P095 </t>
  </si>
  <si>
    <t>0700P096</t>
  </si>
  <si>
    <t xml:space="preserve">0700P097 </t>
  </si>
  <si>
    <t>0700P098</t>
  </si>
  <si>
    <t xml:space="preserve">0700P099 </t>
  </si>
  <si>
    <t xml:space="preserve">0700P100 </t>
  </si>
  <si>
    <t xml:space="preserve">0700P101 </t>
  </si>
  <si>
    <t xml:space="preserve">0700P102 </t>
  </si>
  <si>
    <t xml:space="preserve">0700P104 </t>
  </si>
  <si>
    <t xml:space="preserve">0700P105 </t>
  </si>
  <si>
    <t xml:space="preserve">0700P106 </t>
  </si>
  <si>
    <t>0700P107</t>
  </si>
  <si>
    <t>0700P108</t>
  </si>
  <si>
    <t>0700P110</t>
  </si>
  <si>
    <t>0700P112</t>
  </si>
  <si>
    <t>0700P113</t>
  </si>
  <si>
    <t>0700P114</t>
  </si>
  <si>
    <t xml:space="preserve">0700P115 </t>
  </si>
  <si>
    <t xml:space="preserve">0700P116 </t>
  </si>
  <si>
    <t xml:space="preserve">0700P117 </t>
  </si>
  <si>
    <t xml:space="preserve">0700P118 </t>
  </si>
  <si>
    <t xml:space="preserve">0700P119 </t>
  </si>
  <si>
    <t xml:space="preserve">0700P120 </t>
  </si>
  <si>
    <t>0700P121</t>
  </si>
  <si>
    <t xml:space="preserve">0700P122 </t>
  </si>
  <si>
    <t xml:space="preserve">0700P123 </t>
  </si>
  <si>
    <t xml:space="preserve">0700P124 </t>
  </si>
  <si>
    <t>0700P125</t>
  </si>
  <si>
    <t xml:space="preserve">0700P126 </t>
  </si>
  <si>
    <t xml:space="preserve">0700P127 </t>
  </si>
  <si>
    <t xml:space="preserve">0700P128 </t>
  </si>
  <si>
    <t xml:space="preserve">0700P129 </t>
  </si>
  <si>
    <t xml:space="preserve">0700P130 </t>
  </si>
  <si>
    <t xml:space="preserve">0700P131 </t>
  </si>
  <si>
    <t>0700P132</t>
  </si>
  <si>
    <t xml:space="preserve">0700P133 </t>
  </si>
  <si>
    <t xml:space="preserve">0700P134 </t>
  </si>
  <si>
    <t xml:space="preserve">0700P135 </t>
  </si>
  <si>
    <t xml:space="preserve">0700P136 </t>
  </si>
  <si>
    <t xml:space="preserve">0700P137 </t>
  </si>
  <si>
    <t xml:space="preserve">0700P138 </t>
  </si>
  <si>
    <t>0700P139</t>
  </si>
  <si>
    <t xml:space="preserve">0700P140 </t>
  </si>
  <si>
    <t xml:space="preserve">0700P141 </t>
  </si>
  <si>
    <t xml:space="preserve">0700P142 </t>
  </si>
  <si>
    <t xml:space="preserve">0700P143 </t>
  </si>
  <si>
    <t xml:space="preserve">0700P144 </t>
  </si>
  <si>
    <t xml:space="preserve">0700P145 </t>
  </si>
  <si>
    <t xml:space="preserve">0700P146 </t>
  </si>
  <si>
    <t xml:space="preserve">0700P147 </t>
  </si>
  <si>
    <t xml:space="preserve">0700P148 </t>
  </si>
  <si>
    <t xml:space="preserve">0700P149 </t>
  </si>
  <si>
    <t xml:space="preserve">0700P150 </t>
  </si>
  <si>
    <t xml:space="preserve">0700P151 </t>
  </si>
  <si>
    <t xml:space="preserve">0700P152 </t>
  </si>
  <si>
    <t xml:space="preserve">0700P153 </t>
  </si>
  <si>
    <t xml:space="preserve">0700P154 </t>
  </si>
  <si>
    <t>0700P155</t>
  </si>
  <si>
    <t xml:space="preserve">0700P156 </t>
  </si>
  <si>
    <t>0700P157</t>
  </si>
  <si>
    <t>0700P158</t>
  </si>
  <si>
    <t xml:space="preserve">0700P159 </t>
  </si>
  <si>
    <t>0700P160</t>
  </si>
  <si>
    <t>0700P161</t>
  </si>
  <si>
    <t>0700P162</t>
  </si>
  <si>
    <t>0700P163</t>
  </si>
  <si>
    <t>0700P164</t>
  </si>
  <si>
    <t>0700P165</t>
  </si>
  <si>
    <t>0700P166</t>
  </si>
  <si>
    <t xml:space="preserve">0700P167 </t>
  </si>
  <si>
    <t>0700P168</t>
  </si>
  <si>
    <t xml:space="preserve">0700P169 </t>
  </si>
  <si>
    <t xml:space="preserve">0700P170 </t>
  </si>
  <si>
    <t xml:space="preserve">0700P171 </t>
  </si>
  <si>
    <t>0700P172</t>
  </si>
  <si>
    <t xml:space="preserve">0700P173 </t>
  </si>
  <si>
    <t xml:space="preserve">0700P174 </t>
  </si>
  <si>
    <t xml:space="preserve">0700P175 </t>
  </si>
  <si>
    <t>0700P176</t>
  </si>
  <si>
    <t>0700P177</t>
  </si>
  <si>
    <t xml:space="preserve">0700P178 </t>
  </si>
  <si>
    <t>0700P179</t>
  </si>
  <si>
    <t>0700P180</t>
  </si>
  <si>
    <t>0700P181</t>
  </si>
  <si>
    <t>0700P182</t>
  </si>
  <si>
    <t>0700P183</t>
  </si>
  <si>
    <t>0700P184</t>
  </si>
  <si>
    <t>0700P185</t>
  </si>
  <si>
    <t>0700P186</t>
  </si>
  <si>
    <t xml:space="preserve">0700P187 </t>
  </si>
  <si>
    <t xml:space="preserve">0700P188 </t>
  </si>
  <si>
    <t>0700P189</t>
  </si>
  <si>
    <t>0700P190</t>
  </si>
  <si>
    <t>0700P191</t>
  </si>
  <si>
    <t>0700P192</t>
  </si>
  <si>
    <t>0700P193</t>
  </si>
  <si>
    <t>0700P194</t>
  </si>
  <si>
    <t>0700P195</t>
  </si>
  <si>
    <t>0700P196</t>
  </si>
  <si>
    <t>0700P197</t>
  </si>
  <si>
    <t>0700P198</t>
  </si>
  <si>
    <t>0700P199</t>
  </si>
  <si>
    <t>0700P200</t>
  </si>
  <si>
    <t>0700P201</t>
  </si>
  <si>
    <t>0700P202</t>
  </si>
  <si>
    <t>0700P203</t>
  </si>
  <si>
    <t>0700P204</t>
  </si>
  <si>
    <t>0700P205</t>
  </si>
  <si>
    <t>0700P206</t>
  </si>
  <si>
    <t>0700P207</t>
  </si>
  <si>
    <t>0700P208</t>
  </si>
  <si>
    <t>0700P209</t>
  </si>
  <si>
    <t>0700P210</t>
  </si>
  <si>
    <t>0700P211</t>
  </si>
  <si>
    <t>0700P212</t>
  </si>
  <si>
    <t>0700P213</t>
  </si>
  <si>
    <t>0700P214</t>
  </si>
  <si>
    <t>0700P215</t>
  </si>
  <si>
    <t>0700P216</t>
  </si>
  <si>
    <t>0700P217</t>
  </si>
  <si>
    <t>0700P218</t>
  </si>
  <si>
    <t>0700P219</t>
  </si>
  <si>
    <t>0700P220</t>
  </si>
  <si>
    <t>0700P221</t>
  </si>
  <si>
    <t>0700P222</t>
  </si>
  <si>
    <t>0700P223</t>
  </si>
  <si>
    <t>0700P224</t>
  </si>
  <si>
    <t>0700P225</t>
  </si>
  <si>
    <t>0700P226</t>
  </si>
  <si>
    <t>0700P227</t>
  </si>
  <si>
    <t>0700P228</t>
  </si>
  <si>
    <t>0700P229</t>
  </si>
  <si>
    <t>0700P230</t>
  </si>
  <si>
    <t>0700P231</t>
  </si>
  <si>
    <t>0700P232</t>
  </si>
  <si>
    <t>0700P233</t>
  </si>
  <si>
    <t>0700P234</t>
  </si>
  <si>
    <t>0700P235</t>
  </si>
  <si>
    <t>0700P236</t>
  </si>
  <si>
    <t>0700P237</t>
  </si>
  <si>
    <t>0700P238</t>
  </si>
  <si>
    <t>0700P239</t>
  </si>
  <si>
    <t>0700P240</t>
  </si>
  <si>
    <t>0700P241</t>
  </si>
  <si>
    <t>0700P242</t>
  </si>
  <si>
    <t>0700P243</t>
  </si>
  <si>
    <t>0700P244</t>
  </si>
  <si>
    <t>0700P245</t>
  </si>
  <si>
    <t>0700P246</t>
  </si>
  <si>
    <t>0700P247</t>
  </si>
  <si>
    <t>0700P248</t>
  </si>
  <si>
    <t>0700P249</t>
  </si>
  <si>
    <t>0700P250</t>
  </si>
  <si>
    <t>0700P251</t>
  </si>
  <si>
    <t>0700P252</t>
  </si>
  <si>
    <t>0700P253</t>
  </si>
  <si>
    <t>0700P254</t>
  </si>
  <si>
    <t>0700P255</t>
  </si>
  <si>
    <t>0700P256</t>
  </si>
  <si>
    <t>0700P257</t>
  </si>
  <si>
    <t>0700P258</t>
  </si>
  <si>
    <t>0700P259</t>
  </si>
  <si>
    <t>0700P260</t>
  </si>
  <si>
    <t>0700P261</t>
  </si>
  <si>
    <t>0700P262</t>
  </si>
  <si>
    <t>0700P263</t>
  </si>
  <si>
    <t>0700P264</t>
  </si>
  <si>
    <t>0700P265</t>
  </si>
  <si>
    <t>0700P266</t>
  </si>
  <si>
    <t>0700P267</t>
  </si>
  <si>
    <t>0700P268</t>
  </si>
  <si>
    <t>0700P269</t>
  </si>
  <si>
    <t>0700P270</t>
  </si>
  <si>
    <t>0700P271</t>
  </si>
  <si>
    <t>0700P272</t>
  </si>
  <si>
    <t>0700P273</t>
  </si>
  <si>
    <t>0700P274</t>
  </si>
  <si>
    <t>0700P275</t>
  </si>
  <si>
    <t>0700P276</t>
  </si>
  <si>
    <t>0700P277</t>
  </si>
  <si>
    <t>0700P278</t>
  </si>
  <si>
    <t>0700P279</t>
  </si>
  <si>
    <t>0700P280</t>
  </si>
  <si>
    <t>0700P281</t>
  </si>
  <si>
    <t>0700P282</t>
  </si>
  <si>
    <t>0700P283</t>
  </si>
  <si>
    <t>0700P284</t>
  </si>
  <si>
    <t>0700P285</t>
  </si>
  <si>
    <t>0700P286</t>
  </si>
  <si>
    <t>0700P287</t>
  </si>
  <si>
    <t>0700P288</t>
  </si>
  <si>
    <t xml:space="preserve">0800P001 </t>
  </si>
  <si>
    <t>0800P002</t>
  </si>
  <si>
    <t xml:space="preserve">0800P004 </t>
  </si>
  <si>
    <t xml:space="preserve">0800P006 </t>
  </si>
  <si>
    <t xml:space="preserve">0800P007 </t>
  </si>
  <si>
    <t xml:space="preserve">0800P009 </t>
  </si>
  <si>
    <t xml:space="preserve">0800P010 </t>
  </si>
  <si>
    <t xml:space="preserve">0800P012 </t>
  </si>
  <si>
    <t xml:space="preserve">0800P013 </t>
  </si>
  <si>
    <t xml:space="preserve">0800P017 </t>
  </si>
  <si>
    <t xml:space="preserve">0800P025 </t>
  </si>
  <si>
    <t xml:space="preserve">0800P026 </t>
  </si>
  <si>
    <t xml:space="preserve">0800P029 </t>
  </si>
  <si>
    <t xml:space="preserve">0800P033 </t>
  </si>
  <si>
    <t xml:space="preserve">0800P036 </t>
  </si>
  <si>
    <t xml:space="preserve">0800P037 </t>
  </si>
  <si>
    <t xml:space="preserve">0800P040 </t>
  </si>
  <si>
    <t xml:space="preserve">0800P042 </t>
  </si>
  <si>
    <t xml:space="preserve">0800P050 </t>
  </si>
  <si>
    <t>0800P051</t>
  </si>
  <si>
    <t xml:space="preserve">0800P052 </t>
  </si>
  <si>
    <t xml:space="preserve">0800P053 </t>
  </si>
  <si>
    <t xml:space="preserve">0800P054 </t>
  </si>
  <si>
    <t xml:space="preserve">0800P055 </t>
  </si>
  <si>
    <t xml:space="preserve">0800P056 </t>
  </si>
  <si>
    <t xml:space="preserve">0800P057 </t>
  </si>
  <si>
    <t xml:space="preserve">0800P058 </t>
  </si>
  <si>
    <t xml:space="preserve">0800P059 </t>
  </si>
  <si>
    <t xml:space="preserve">0800P060 </t>
  </si>
  <si>
    <t xml:space="preserve">0800P061 </t>
  </si>
  <si>
    <t xml:space="preserve">0800P062 </t>
  </si>
  <si>
    <t xml:space="preserve">0800P063 </t>
  </si>
  <si>
    <t xml:space="preserve">0800P064 </t>
  </si>
  <si>
    <t xml:space="preserve">0800P065 </t>
  </si>
  <si>
    <t xml:space="preserve">0800P066 </t>
  </si>
  <si>
    <t>0800P067</t>
  </si>
  <si>
    <t>0800P068</t>
  </si>
  <si>
    <t xml:space="preserve">0800P069 </t>
  </si>
  <si>
    <t xml:space="preserve">0800P070 </t>
  </si>
  <si>
    <t xml:space="preserve">0800P071 </t>
  </si>
  <si>
    <t xml:space="preserve">0800P072 </t>
  </si>
  <si>
    <t xml:space="preserve">0800P073 </t>
  </si>
  <si>
    <t xml:space="preserve">0800P074 </t>
  </si>
  <si>
    <t xml:space="preserve">0800P075 </t>
  </si>
  <si>
    <t xml:space="preserve">0800P076 </t>
  </si>
  <si>
    <t xml:space="preserve">0800P077 </t>
  </si>
  <si>
    <t xml:space="preserve">0800P078 </t>
  </si>
  <si>
    <t xml:space="preserve">0800P079 </t>
  </si>
  <si>
    <t xml:space="preserve">0800P080 </t>
  </si>
  <si>
    <t xml:space="preserve">0800P081 </t>
  </si>
  <si>
    <t xml:space="preserve">0800P082 </t>
  </si>
  <si>
    <t xml:space="preserve">0800P083 </t>
  </si>
  <si>
    <t xml:space="preserve">0800P084 </t>
  </si>
  <si>
    <t xml:space="preserve">0800P085 </t>
  </si>
  <si>
    <t xml:space="preserve">0800P086 </t>
  </si>
  <si>
    <t xml:space="preserve">0800P087 </t>
  </si>
  <si>
    <t xml:space="preserve">0800P088 </t>
  </si>
  <si>
    <t xml:space="preserve">0800P089 </t>
  </si>
  <si>
    <t xml:space="preserve">0800P090 </t>
  </si>
  <si>
    <t xml:space="preserve">0800P091 </t>
  </si>
  <si>
    <t xml:space="preserve">0800P092 </t>
  </si>
  <si>
    <t xml:space="preserve">0800P093 </t>
  </si>
  <si>
    <t xml:space="preserve">0800P094 </t>
  </si>
  <si>
    <t xml:space="preserve">0800P095 </t>
  </si>
  <si>
    <t xml:space="preserve">0800P096 </t>
  </si>
  <si>
    <t xml:space="preserve">0800P097 </t>
  </si>
  <si>
    <t xml:space="preserve">0800P098 </t>
  </si>
  <si>
    <t xml:space="preserve">0800P099 </t>
  </si>
  <si>
    <t xml:space="preserve">0800P100 </t>
  </si>
  <si>
    <t xml:space="preserve">0800P101 </t>
  </si>
  <si>
    <t xml:space="preserve">0800P102 </t>
  </si>
  <si>
    <t>0800P103</t>
  </si>
  <si>
    <t>0800P104</t>
  </si>
  <si>
    <t>0800P105</t>
  </si>
  <si>
    <t>0800P106</t>
  </si>
  <si>
    <t>0800P107</t>
  </si>
  <si>
    <t>0800P108</t>
  </si>
  <si>
    <t>0800P109</t>
  </si>
  <si>
    <t>0800P110</t>
  </si>
  <si>
    <t>0800P111</t>
  </si>
  <si>
    <t>0800P112</t>
  </si>
  <si>
    <t>0800P113</t>
  </si>
  <si>
    <t>0800P114</t>
  </si>
  <si>
    <t>0800P115</t>
  </si>
  <si>
    <t>0800P116</t>
  </si>
  <si>
    <t>0800P117</t>
  </si>
  <si>
    <t>0800P118</t>
  </si>
  <si>
    <t>0800P119</t>
  </si>
  <si>
    <t>0800P120</t>
  </si>
  <si>
    <t>0800P121</t>
  </si>
  <si>
    <t>0800P122</t>
  </si>
  <si>
    <t>0800P123</t>
  </si>
  <si>
    <t>0800P124</t>
  </si>
  <si>
    <t>0800P125</t>
  </si>
  <si>
    <t>0800P126</t>
  </si>
  <si>
    <t>0800P127</t>
  </si>
  <si>
    <t>0800P128</t>
  </si>
  <si>
    <t>0800P129</t>
  </si>
  <si>
    <t>0800P130</t>
  </si>
  <si>
    <t>0800P131</t>
  </si>
  <si>
    <t>0800P132</t>
  </si>
  <si>
    <t>0800P133</t>
  </si>
  <si>
    <t>0800P134</t>
  </si>
  <si>
    <t>0800P135</t>
  </si>
  <si>
    <t>0800P136</t>
  </si>
  <si>
    <t>0800P137</t>
  </si>
  <si>
    <t>0800P138</t>
  </si>
  <si>
    <t>0800P139</t>
  </si>
  <si>
    <t>0800P140</t>
  </si>
  <si>
    <t>0800P141</t>
  </si>
  <si>
    <t>0800P142</t>
  </si>
  <si>
    <t>0800P143</t>
  </si>
  <si>
    <t>0800P144</t>
  </si>
  <si>
    <t>0800P145</t>
  </si>
  <si>
    <t>0800P146</t>
  </si>
  <si>
    <t>0800P147</t>
  </si>
  <si>
    <t>0800P148</t>
  </si>
  <si>
    <t>0800P149</t>
  </si>
  <si>
    <t>0800P150</t>
  </si>
  <si>
    <t>0800P151</t>
  </si>
  <si>
    <t>0800P152</t>
  </si>
  <si>
    <t>0800P153</t>
  </si>
  <si>
    <t>0800P154</t>
  </si>
  <si>
    <t>0800P155</t>
  </si>
  <si>
    <t>0800P156</t>
  </si>
  <si>
    <t>0800P157</t>
  </si>
  <si>
    <t>0800P158</t>
  </si>
  <si>
    <t>0800P159</t>
  </si>
  <si>
    <t>0800P160</t>
  </si>
  <si>
    <t>0800P161</t>
  </si>
  <si>
    <t>0800P162</t>
  </si>
  <si>
    <t>0800P163</t>
  </si>
  <si>
    <t>0800P164</t>
  </si>
  <si>
    <t>0800P165</t>
  </si>
  <si>
    <t>0800P166</t>
  </si>
  <si>
    <t>0800P167</t>
  </si>
  <si>
    <t>0800P168</t>
  </si>
  <si>
    <t>0800P169</t>
  </si>
  <si>
    <t>0800P170</t>
  </si>
  <si>
    <t>0800P171</t>
  </si>
  <si>
    <t>0800P172</t>
  </si>
  <si>
    <t>0800P173</t>
  </si>
  <si>
    <t>0800P174</t>
  </si>
  <si>
    <t>0800P175</t>
  </si>
  <si>
    <t>0800P176</t>
  </si>
  <si>
    <t>0800P177</t>
  </si>
  <si>
    <t>0800P178</t>
  </si>
  <si>
    <t>0800P179</t>
  </si>
  <si>
    <t>0800P180</t>
  </si>
  <si>
    <t>0800P181</t>
  </si>
  <si>
    <t>0800P182</t>
  </si>
  <si>
    <t xml:space="preserve">0900P002 </t>
  </si>
  <si>
    <t xml:space="preserve">0900P003 </t>
  </si>
  <si>
    <t xml:space="preserve">0900P004 </t>
  </si>
  <si>
    <t xml:space="preserve">0900P005 </t>
  </si>
  <si>
    <t xml:space="preserve">0900P006 </t>
  </si>
  <si>
    <t xml:space="preserve">0900P008 </t>
  </si>
  <si>
    <t xml:space="preserve">0900P009 </t>
  </si>
  <si>
    <t xml:space="preserve">0900P010 </t>
  </si>
  <si>
    <t xml:space="preserve">0900P011 </t>
  </si>
  <si>
    <t xml:space="preserve">0900P013 </t>
  </si>
  <si>
    <t xml:space="preserve">0900P014 </t>
  </si>
  <si>
    <t xml:space="preserve">0900P015 </t>
  </si>
  <si>
    <t xml:space="preserve">0900P016 </t>
  </si>
  <si>
    <t xml:space="preserve">0900P020 </t>
  </si>
  <si>
    <t xml:space="preserve">0900P021 </t>
  </si>
  <si>
    <t xml:space="preserve">0900P024 </t>
  </si>
  <si>
    <t xml:space="preserve">0900P026 </t>
  </si>
  <si>
    <t xml:space="preserve">0900P029 </t>
  </si>
  <si>
    <t xml:space="preserve">0900P034 </t>
  </si>
  <si>
    <t xml:space="preserve">0900P037 </t>
  </si>
  <si>
    <t xml:space="preserve">0900P039 </t>
  </si>
  <si>
    <t xml:space="preserve">0900P041 </t>
  </si>
  <si>
    <t xml:space="preserve">0900P044 </t>
  </si>
  <si>
    <t xml:space="preserve">0900P046 </t>
  </si>
  <si>
    <t xml:space="preserve">0900P047 </t>
  </si>
  <si>
    <t xml:space="preserve">0900P049 </t>
  </si>
  <si>
    <t xml:space="preserve">0900P050 </t>
  </si>
  <si>
    <t xml:space="preserve">0900P054 </t>
  </si>
  <si>
    <t xml:space="preserve">0900P056 </t>
  </si>
  <si>
    <t xml:space="preserve">0900P058 </t>
  </si>
  <si>
    <t>0900P073</t>
  </si>
  <si>
    <t xml:space="preserve">0900P074 </t>
  </si>
  <si>
    <t xml:space="preserve">0900P075 </t>
  </si>
  <si>
    <t xml:space="preserve">0900P076 </t>
  </si>
  <si>
    <t xml:space="preserve">0900P077 </t>
  </si>
  <si>
    <t>0900P078</t>
  </si>
  <si>
    <t>0900P079</t>
  </si>
  <si>
    <t>0900P080</t>
  </si>
  <si>
    <t xml:space="preserve">0900P081 </t>
  </si>
  <si>
    <t>0900P082</t>
  </si>
  <si>
    <t>0900P083</t>
  </si>
  <si>
    <t>0900P084</t>
  </si>
  <si>
    <t>0900P085</t>
  </si>
  <si>
    <t>0900P086</t>
  </si>
  <si>
    <t xml:space="preserve">0900P087 </t>
  </si>
  <si>
    <t>0900P088</t>
  </si>
  <si>
    <t>0900P089</t>
  </si>
  <si>
    <t>0900P090</t>
  </si>
  <si>
    <t>0900P091</t>
  </si>
  <si>
    <t xml:space="preserve">0900P092 </t>
  </si>
  <si>
    <t>0900P093</t>
  </si>
  <si>
    <t>0900P094</t>
  </si>
  <si>
    <t>0900P095</t>
  </si>
  <si>
    <t>0900P096</t>
  </si>
  <si>
    <t>0900P097</t>
  </si>
  <si>
    <t>0900P098</t>
  </si>
  <si>
    <t>0900P099</t>
  </si>
  <si>
    <t>0900P100</t>
  </si>
  <si>
    <t>0900P101</t>
  </si>
  <si>
    <t>0900P102</t>
  </si>
  <si>
    <t>0900P103</t>
  </si>
  <si>
    <t>0900P104</t>
  </si>
  <si>
    <t>0900P105</t>
  </si>
  <si>
    <t>0900P106</t>
  </si>
  <si>
    <t>0900P107</t>
  </si>
  <si>
    <t>0900P108</t>
  </si>
  <si>
    <t>0900P109</t>
  </si>
  <si>
    <t>0900P110</t>
  </si>
  <si>
    <t>0900P111</t>
  </si>
  <si>
    <t>0900P112</t>
  </si>
  <si>
    <t>0900P113</t>
  </si>
  <si>
    <t>0900P114</t>
  </si>
  <si>
    <t xml:space="preserve">0900P115 </t>
  </si>
  <si>
    <t xml:space="preserve">0900P116 </t>
  </si>
  <si>
    <t>0900P117</t>
  </si>
  <si>
    <t xml:space="preserve">0900P118 </t>
  </si>
  <si>
    <t>0900P119</t>
  </si>
  <si>
    <t>0900P120</t>
  </si>
  <si>
    <t>0900P121</t>
  </si>
  <si>
    <t>0900P122</t>
  </si>
  <si>
    <t>0900P123</t>
  </si>
  <si>
    <t>0900P124</t>
  </si>
  <si>
    <t>0900P125</t>
  </si>
  <si>
    <t>0900P126</t>
  </si>
  <si>
    <t>0900P127</t>
  </si>
  <si>
    <t>0900P128</t>
  </si>
  <si>
    <t>0900P129</t>
  </si>
  <si>
    <t>0900P130</t>
  </si>
  <si>
    <t xml:space="preserve">0900P131 </t>
  </si>
  <si>
    <t>0900P132</t>
  </si>
  <si>
    <t xml:space="preserve">0900P133 </t>
  </si>
  <si>
    <t>0900P134</t>
  </si>
  <si>
    <t>0900P135</t>
  </si>
  <si>
    <t>0900P136</t>
  </si>
  <si>
    <t>0900P137</t>
  </si>
  <si>
    <t xml:space="preserve">0900P138 </t>
  </si>
  <si>
    <t>0900P139</t>
  </si>
  <si>
    <t>0900P140</t>
  </si>
  <si>
    <t>0900P141</t>
  </si>
  <si>
    <t>0900P142</t>
  </si>
  <si>
    <t>0900P143</t>
  </si>
  <si>
    <t>0900P144</t>
  </si>
  <si>
    <t>0900P145</t>
  </si>
  <si>
    <t>0900P146</t>
  </si>
  <si>
    <t>0900P147</t>
  </si>
  <si>
    <t>0900P148</t>
  </si>
  <si>
    <t>0900P149</t>
  </si>
  <si>
    <t>0900P150</t>
  </si>
  <si>
    <t xml:space="preserve">0900P151 </t>
  </si>
  <si>
    <t>0900P152</t>
  </si>
  <si>
    <t>0900P153</t>
  </si>
  <si>
    <t xml:space="preserve">0900P154 </t>
  </si>
  <si>
    <t xml:space="preserve">0900P155 </t>
  </si>
  <si>
    <t>0900P156</t>
  </si>
  <si>
    <t>0900P157</t>
  </si>
  <si>
    <t>0900P158</t>
  </si>
  <si>
    <t xml:space="preserve">0900P159 </t>
  </si>
  <si>
    <t xml:space="preserve">0900P160 </t>
  </si>
  <si>
    <t>0900P161</t>
  </si>
  <si>
    <t>0900P162</t>
  </si>
  <si>
    <t>0900P163</t>
  </si>
  <si>
    <t>0900P164</t>
  </si>
  <si>
    <t>0900P165</t>
  </si>
  <si>
    <t>0900P166</t>
  </si>
  <si>
    <t>0900P167</t>
  </si>
  <si>
    <t>0900P168</t>
  </si>
  <si>
    <t>0900P169</t>
  </si>
  <si>
    <t>0900P170</t>
  </si>
  <si>
    <t>0900P171</t>
  </si>
  <si>
    <t>0900P172</t>
  </si>
  <si>
    <t>0900P173</t>
  </si>
  <si>
    <t>0900P174</t>
  </si>
  <si>
    <t>0900P175</t>
  </si>
  <si>
    <t>0900P176</t>
  </si>
  <si>
    <t>0900P177</t>
  </si>
  <si>
    <t>0900P178</t>
  </si>
  <si>
    <t>0900P179</t>
  </si>
  <si>
    <t>0900P180</t>
  </si>
  <si>
    <t>0900P181</t>
  </si>
  <si>
    <t>0900P182</t>
  </si>
  <si>
    <t>0900P183</t>
  </si>
  <si>
    <t>0900P184</t>
  </si>
  <si>
    <t>0900P185</t>
  </si>
  <si>
    <t>0900P186</t>
  </si>
  <si>
    <t>0900P187</t>
  </si>
  <si>
    <t>0900P188</t>
  </si>
  <si>
    <t>0900P189</t>
  </si>
  <si>
    <t>0900P190</t>
  </si>
  <si>
    <t>0900P191</t>
  </si>
  <si>
    <t>0900P192</t>
  </si>
  <si>
    <t>0900P193</t>
  </si>
  <si>
    <t>0900P194</t>
  </si>
  <si>
    <t>0900P195</t>
  </si>
  <si>
    <t>0900P196</t>
  </si>
  <si>
    <t>0900P197</t>
  </si>
  <si>
    <t>0900P198</t>
  </si>
  <si>
    <t>0900P199</t>
  </si>
  <si>
    <t>0900P200</t>
  </si>
  <si>
    <t>0900P201</t>
  </si>
  <si>
    <t>0900P202</t>
  </si>
  <si>
    <t>0900P203</t>
  </si>
  <si>
    <t>0900P204</t>
  </si>
  <si>
    <t>0900P205</t>
  </si>
  <si>
    <t>0900P206</t>
  </si>
  <si>
    <t>0900P207</t>
  </si>
  <si>
    <t>0900P208</t>
  </si>
  <si>
    <t>0900P209</t>
  </si>
  <si>
    <t>0900P210</t>
  </si>
  <si>
    <t>0900P211</t>
  </si>
  <si>
    <t>0900P212</t>
  </si>
  <si>
    <t>0900P213</t>
  </si>
  <si>
    <t>0900P214</t>
  </si>
  <si>
    <t>0900P215</t>
  </si>
  <si>
    <t>0900P216</t>
  </si>
  <si>
    <t>0900P217</t>
  </si>
  <si>
    <t>0900P218</t>
  </si>
  <si>
    <t>0900P219</t>
  </si>
  <si>
    <t>0900P220</t>
  </si>
  <si>
    <t>0900P221</t>
  </si>
  <si>
    <t>0900P222</t>
  </si>
  <si>
    <t>0900P223</t>
  </si>
  <si>
    <t>0900P224</t>
  </si>
  <si>
    <t>0900P225</t>
  </si>
  <si>
    <t>0900P226</t>
  </si>
  <si>
    <t>0900P227</t>
  </si>
  <si>
    <t>0900P228</t>
  </si>
  <si>
    <t>0900P229</t>
  </si>
  <si>
    <t>0900P230</t>
  </si>
  <si>
    <t>0900P231</t>
  </si>
  <si>
    <t>0900P232</t>
  </si>
  <si>
    <t>0900P233</t>
  </si>
  <si>
    <t>0900P234</t>
  </si>
  <si>
    <t>0900P235</t>
  </si>
  <si>
    <t>0900P236</t>
  </si>
  <si>
    <t>0900P237</t>
  </si>
  <si>
    <t>0900P238</t>
  </si>
  <si>
    <t>0900P239</t>
  </si>
  <si>
    <t>0900P240</t>
  </si>
  <si>
    <t>0900P241</t>
  </si>
  <si>
    <t>0900P242</t>
  </si>
  <si>
    <t>0900P243</t>
  </si>
  <si>
    <t>0900P244</t>
  </si>
  <si>
    <t>0900P245</t>
  </si>
  <si>
    <t>0900P246</t>
  </si>
  <si>
    <t>0900P247</t>
  </si>
  <si>
    <t>0900P248</t>
  </si>
  <si>
    <t>0900P249</t>
  </si>
  <si>
    <t>0900P250</t>
  </si>
  <si>
    <t>0900P251</t>
  </si>
  <si>
    <t>0900P252</t>
  </si>
  <si>
    <t>0900P253</t>
  </si>
  <si>
    <t>0900P254</t>
  </si>
  <si>
    <t>0900P255</t>
  </si>
  <si>
    <t>0900P256</t>
  </si>
  <si>
    <t>0900P257</t>
  </si>
  <si>
    <t>0900P258</t>
  </si>
  <si>
    <t>0900P259</t>
  </si>
  <si>
    <t>0900P260</t>
  </si>
  <si>
    <t>0900P261</t>
  </si>
  <si>
    <t>0900P262</t>
  </si>
  <si>
    <t>0900P263</t>
  </si>
  <si>
    <t>0900P264</t>
  </si>
  <si>
    <t>0900P265</t>
  </si>
  <si>
    <t>0900P266</t>
  </si>
  <si>
    <t>0900P267</t>
  </si>
  <si>
    <t>0900P268</t>
  </si>
  <si>
    <t>0900P269</t>
  </si>
  <si>
    <t>0900P270</t>
  </si>
  <si>
    <t>0900P271</t>
  </si>
  <si>
    <t>1000P002</t>
  </si>
  <si>
    <t>1000P009</t>
  </si>
  <si>
    <t xml:space="preserve">1000P010 </t>
  </si>
  <si>
    <t xml:space="preserve">1000P101 </t>
  </si>
  <si>
    <t xml:space="preserve">1000P102 </t>
  </si>
  <si>
    <t xml:space="preserve">1000P104 </t>
  </si>
  <si>
    <t xml:space="preserve">1000P107 </t>
  </si>
  <si>
    <t xml:space="preserve">1000P108 </t>
  </si>
  <si>
    <t xml:space="preserve">1000P115 </t>
  </si>
  <si>
    <t xml:space="preserve">1000P116 </t>
  </si>
  <si>
    <t xml:space="preserve">1000P120 </t>
  </si>
  <si>
    <t xml:space="preserve">1000P123 </t>
  </si>
  <si>
    <t xml:space="preserve">1000P128 </t>
  </si>
  <si>
    <t xml:space="preserve">1000P131 </t>
  </si>
  <si>
    <t xml:space="preserve">1000P133 </t>
  </si>
  <si>
    <t xml:space="preserve">1000P135 </t>
  </si>
  <si>
    <t xml:space="preserve">1000P201 </t>
  </si>
  <si>
    <t xml:space="preserve">1000P202 </t>
  </si>
  <si>
    <t xml:space="preserve">1000P203 </t>
  </si>
  <si>
    <t xml:space="preserve">1000P204 </t>
  </si>
  <si>
    <t xml:space="preserve">1000P206 </t>
  </si>
  <si>
    <t xml:space="preserve">1000P301 </t>
  </si>
  <si>
    <t>1000P302</t>
  </si>
  <si>
    <t xml:space="preserve">1000P303 </t>
  </si>
  <si>
    <t xml:space="preserve">1000P304 </t>
  </si>
  <si>
    <t xml:space="preserve">1000P305 </t>
  </si>
  <si>
    <t xml:space="preserve">1000P315 </t>
  </si>
  <si>
    <t>1000P316</t>
  </si>
  <si>
    <t xml:space="preserve">1000P317 </t>
  </si>
  <si>
    <t xml:space="preserve">1000P319 </t>
  </si>
  <si>
    <t xml:space="preserve">1000P320 </t>
  </si>
  <si>
    <t xml:space="preserve">1000P321 </t>
  </si>
  <si>
    <t xml:space="preserve">1000P324 </t>
  </si>
  <si>
    <t xml:space="preserve">1000P325 </t>
  </si>
  <si>
    <t>1000P326</t>
  </si>
  <si>
    <t xml:space="preserve">1000P328 </t>
  </si>
  <si>
    <t xml:space="preserve">1000P401 </t>
  </si>
  <si>
    <t xml:space="preserve">1000P402 </t>
  </si>
  <si>
    <t xml:space="preserve">1000P403 </t>
  </si>
  <si>
    <t xml:space="preserve">1000P404 </t>
  </si>
  <si>
    <t xml:space="preserve">1000P406 </t>
  </si>
  <si>
    <t xml:space="preserve">1000P407 </t>
  </si>
  <si>
    <t xml:space="preserve">1000P501 </t>
  </si>
  <si>
    <t xml:space="preserve">1000P502 </t>
  </si>
  <si>
    <t xml:space="preserve">1000P504 </t>
  </si>
  <si>
    <t xml:space="preserve">1000P506 </t>
  </si>
  <si>
    <t xml:space="preserve">1000P507 </t>
  </si>
  <si>
    <t xml:space="preserve">1000P509 </t>
  </si>
  <si>
    <t xml:space="preserve">1000P512 </t>
  </si>
  <si>
    <t xml:space="preserve">1000P513 </t>
  </si>
  <si>
    <t xml:space="preserve">1000P514 </t>
  </si>
  <si>
    <t xml:space="preserve">1000P517 </t>
  </si>
  <si>
    <t xml:space="preserve">1000P518 </t>
  </si>
  <si>
    <t xml:space="preserve">1000P519 </t>
  </si>
  <si>
    <t xml:space="preserve">1000P520 </t>
  </si>
  <si>
    <t xml:space="preserve">1000P521 </t>
  </si>
  <si>
    <t xml:space="preserve">1000P522 </t>
  </si>
  <si>
    <t xml:space="preserve">1000P524 </t>
  </si>
  <si>
    <t xml:space="preserve">1000P526 </t>
  </si>
  <si>
    <t>1000P527</t>
  </si>
  <si>
    <t xml:space="preserve">1000P528 </t>
  </si>
  <si>
    <t>1000P529</t>
  </si>
  <si>
    <t>1000P530</t>
  </si>
  <si>
    <t>1000P531</t>
  </si>
  <si>
    <t>1000P532</t>
  </si>
  <si>
    <t>1000P533</t>
  </si>
  <si>
    <t>1000P536</t>
  </si>
  <si>
    <t>1000P537</t>
  </si>
  <si>
    <t>1000P538</t>
  </si>
  <si>
    <t>1000P539</t>
  </si>
  <si>
    <t>1000P540</t>
  </si>
  <si>
    <t>1000P541</t>
  </si>
  <si>
    <t>1000P542</t>
  </si>
  <si>
    <t>1000P543</t>
  </si>
  <si>
    <t>1000P544</t>
  </si>
  <si>
    <t xml:space="preserve">1000P545 </t>
  </si>
  <si>
    <t>1000P546</t>
  </si>
  <si>
    <t>1000P547</t>
  </si>
  <si>
    <t>1000P548</t>
  </si>
  <si>
    <t>1000P549</t>
  </si>
  <si>
    <t>1000P550</t>
  </si>
  <si>
    <t>1000P551</t>
  </si>
  <si>
    <t>1000P552</t>
  </si>
  <si>
    <t>1000P553</t>
  </si>
  <si>
    <t>1000P554</t>
  </si>
  <si>
    <t>1000P555</t>
  </si>
  <si>
    <t>1000P556</t>
  </si>
  <si>
    <t>1000P557</t>
  </si>
  <si>
    <t>1000P558</t>
  </si>
  <si>
    <t>1000P559</t>
  </si>
  <si>
    <t>1000P560</t>
  </si>
  <si>
    <t>1000P561</t>
  </si>
  <si>
    <t>1000P562</t>
  </si>
  <si>
    <t>1000P563</t>
  </si>
  <si>
    <t>1000P564</t>
  </si>
  <si>
    <t>1000P565</t>
  </si>
  <si>
    <t>1000P566</t>
  </si>
  <si>
    <t>1000P567</t>
  </si>
  <si>
    <t>1000P568</t>
  </si>
  <si>
    <t>1000P569</t>
  </si>
  <si>
    <t>1000P570</t>
  </si>
  <si>
    <t>1000P571</t>
  </si>
  <si>
    <t>1000P572</t>
  </si>
  <si>
    <t>1000P573</t>
  </si>
  <si>
    <t>1000P574</t>
  </si>
  <si>
    <t>1000P575</t>
  </si>
  <si>
    <t>1000P576</t>
  </si>
  <si>
    <t>1000P577</t>
  </si>
  <si>
    <t>1000P578</t>
  </si>
  <si>
    <t>1000P579</t>
  </si>
  <si>
    <t>1000P580</t>
  </si>
  <si>
    <t>1000P581</t>
  </si>
  <si>
    <t>1000P582</t>
  </si>
  <si>
    <t>1000P583</t>
  </si>
  <si>
    <t>1000P584</t>
  </si>
  <si>
    <t>1000P585</t>
  </si>
  <si>
    <t>1000P586</t>
  </si>
  <si>
    <t>1000P587</t>
  </si>
  <si>
    <t>1000P588</t>
  </si>
  <si>
    <t>1000P589</t>
  </si>
  <si>
    <t>1000P590</t>
  </si>
  <si>
    <t>1000P591</t>
  </si>
  <si>
    <t>1000P592</t>
  </si>
  <si>
    <t>1000P593</t>
  </si>
  <si>
    <t>1000P594</t>
  </si>
  <si>
    <t>1000P595</t>
  </si>
  <si>
    <t>1000P596</t>
  </si>
  <si>
    <t>1000P597</t>
  </si>
  <si>
    <t>1000P598</t>
  </si>
  <si>
    <t>1000P599</t>
  </si>
  <si>
    <t>1000P600</t>
  </si>
  <si>
    <t>1000P601</t>
  </si>
  <si>
    <t>1000P602</t>
  </si>
  <si>
    <t>1000P603</t>
  </si>
  <si>
    <t>1000P604</t>
  </si>
  <si>
    <t>1000P605</t>
  </si>
  <si>
    <t>1000P606</t>
  </si>
  <si>
    <t>1000P607</t>
  </si>
  <si>
    <t>1000P608</t>
  </si>
  <si>
    <t>1000P609</t>
  </si>
  <si>
    <t>1000P610</t>
  </si>
  <si>
    <t>1000P611</t>
  </si>
  <si>
    <t>1000P612</t>
  </si>
  <si>
    <t>1000P613</t>
  </si>
  <si>
    <t>1000P614</t>
  </si>
  <si>
    <t>1000P615</t>
  </si>
  <si>
    <t>1000P616</t>
  </si>
  <si>
    <t>1000P617</t>
  </si>
  <si>
    <t>1000P618</t>
  </si>
  <si>
    <t>1000P619</t>
  </si>
  <si>
    <t>1000P620</t>
  </si>
  <si>
    <t>1000P621</t>
  </si>
  <si>
    <t>1000P622</t>
  </si>
  <si>
    <t>1000P623</t>
  </si>
  <si>
    <t>1000P624</t>
  </si>
  <si>
    <t>1000P625</t>
  </si>
  <si>
    <t>1000P626</t>
  </si>
  <si>
    <t>1000P627</t>
  </si>
  <si>
    <t>1000P628</t>
  </si>
  <si>
    <t>1000P629</t>
  </si>
  <si>
    <t>1000P630</t>
  </si>
  <si>
    <t>1000P631</t>
  </si>
  <si>
    <t>1000P632</t>
  </si>
  <si>
    <t>1000P633</t>
  </si>
  <si>
    <t>1000P634</t>
  </si>
  <si>
    <t>1000P635</t>
  </si>
  <si>
    <t>1000P636</t>
  </si>
  <si>
    <t>1000P637</t>
  </si>
  <si>
    <t>1000P638</t>
  </si>
  <si>
    <t>1000P639</t>
  </si>
  <si>
    <t>1000P640</t>
  </si>
  <si>
    <t>1000P641</t>
  </si>
  <si>
    <t>1000P642</t>
  </si>
  <si>
    <t>1000P643</t>
  </si>
  <si>
    <t>1000P644</t>
  </si>
  <si>
    <t>1000P645</t>
  </si>
  <si>
    <t>1000P646</t>
  </si>
  <si>
    <t>1000P647</t>
  </si>
  <si>
    <t>1000P648</t>
  </si>
  <si>
    <t>1000P649</t>
  </si>
  <si>
    <t>1000P650</t>
  </si>
  <si>
    <t>1000P651</t>
  </si>
  <si>
    <t>1000P652</t>
  </si>
  <si>
    <t>1000P653</t>
  </si>
  <si>
    <t>1000P654</t>
  </si>
  <si>
    <t>1000P655</t>
  </si>
  <si>
    <t>1000P656</t>
  </si>
  <si>
    <t>1000P657</t>
  </si>
  <si>
    <t>1000P658</t>
  </si>
  <si>
    <t>1000P659</t>
  </si>
  <si>
    <t>1000P660</t>
  </si>
  <si>
    <t>1000P662</t>
  </si>
  <si>
    <t>1000P663</t>
  </si>
  <si>
    <t>1000P664</t>
  </si>
  <si>
    <t>1000P665</t>
  </si>
  <si>
    <t>1000P666</t>
  </si>
  <si>
    <t>1000P667</t>
  </si>
  <si>
    <t>1000P668</t>
  </si>
  <si>
    <t>1000P669</t>
  </si>
  <si>
    <t>1000P670</t>
  </si>
  <si>
    <t>1000P671</t>
  </si>
  <si>
    <t>1000P672</t>
  </si>
  <si>
    <t>1000P673</t>
  </si>
  <si>
    <t>1000P674</t>
  </si>
  <si>
    <t>1000P675</t>
  </si>
  <si>
    <t>1000P676</t>
  </si>
  <si>
    <t>1000P677</t>
  </si>
  <si>
    <t>1000P678</t>
  </si>
  <si>
    <t>1000P679</t>
  </si>
  <si>
    <t>1000P680</t>
  </si>
  <si>
    <t>1000P681</t>
  </si>
  <si>
    <t>1000P682</t>
  </si>
  <si>
    <t>1000P683</t>
  </si>
  <si>
    <t>1000P684</t>
  </si>
  <si>
    <t>1000P685</t>
  </si>
  <si>
    <t>1000P686</t>
  </si>
  <si>
    <t>1000P687</t>
  </si>
  <si>
    <t>1000P688</t>
  </si>
  <si>
    <t>1000P689</t>
  </si>
  <si>
    <t>1000P690</t>
  </si>
  <si>
    <t>1000P691</t>
  </si>
  <si>
    <t>1000P692</t>
  </si>
  <si>
    <t>1000P693</t>
  </si>
  <si>
    <t>1000P694</t>
  </si>
  <si>
    <t>1000P695</t>
  </si>
  <si>
    <t>1000P696</t>
  </si>
  <si>
    <t>1000P697</t>
  </si>
  <si>
    <t>1000P698</t>
  </si>
  <si>
    <t>1000P699</t>
  </si>
  <si>
    <t>1000P700</t>
  </si>
  <si>
    <t>1000P701</t>
  </si>
  <si>
    <t>1000P702</t>
  </si>
  <si>
    <t>1000P703</t>
  </si>
  <si>
    <t>1000P704</t>
  </si>
  <si>
    <t>1000P705</t>
  </si>
  <si>
    <t>1000P706</t>
  </si>
  <si>
    <t>1000P707</t>
  </si>
  <si>
    <t>1000P708</t>
  </si>
  <si>
    <t>1000P709</t>
  </si>
  <si>
    <t>1000P710</t>
  </si>
  <si>
    <t>1000P711</t>
  </si>
  <si>
    <t>1000P712</t>
  </si>
  <si>
    <t>1000P713</t>
  </si>
  <si>
    <t>1000P714</t>
  </si>
  <si>
    <t>1000P715</t>
  </si>
  <si>
    <t>1000P716</t>
  </si>
  <si>
    <t>1000P717</t>
  </si>
  <si>
    <t>1000P718</t>
  </si>
  <si>
    <t>1000P719</t>
  </si>
  <si>
    <t>1000P720</t>
  </si>
  <si>
    <t>1000P721</t>
  </si>
  <si>
    <t>1000P722</t>
  </si>
  <si>
    <t>1000P723</t>
  </si>
  <si>
    <t>1000P724</t>
  </si>
  <si>
    <t>1000P725</t>
  </si>
  <si>
    <t>1000P726</t>
  </si>
  <si>
    <t>1000P727</t>
  </si>
  <si>
    <t>1000P728</t>
  </si>
  <si>
    <t>1000P730</t>
  </si>
  <si>
    <t>1000P732</t>
  </si>
  <si>
    <t>1000P733</t>
  </si>
  <si>
    <t>1000P734</t>
  </si>
  <si>
    <t>1000P736</t>
  </si>
  <si>
    <t>1000P737</t>
  </si>
  <si>
    <t>1000P738</t>
  </si>
  <si>
    <t>1000P739</t>
  </si>
  <si>
    <t>1000P740</t>
  </si>
  <si>
    <t>1000P741</t>
  </si>
  <si>
    <t>1000P742</t>
  </si>
  <si>
    <t>1000P743</t>
  </si>
  <si>
    <t>1000P744</t>
  </si>
  <si>
    <t>1000P745</t>
  </si>
  <si>
    <t>1000P746</t>
  </si>
  <si>
    <t>1000P747</t>
  </si>
  <si>
    <t>1000P748</t>
  </si>
  <si>
    <t>1000P749</t>
  </si>
  <si>
    <t>1000P750</t>
  </si>
  <si>
    <t>1000P751</t>
  </si>
  <si>
    <t>1000P752</t>
  </si>
  <si>
    <t>1000P753</t>
  </si>
  <si>
    <t>1000P754</t>
  </si>
  <si>
    <t>1000P755</t>
  </si>
  <si>
    <t>1000P756</t>
  </si>
  <si>
    <t>1000P757</t>
  </si>
  <si>
    <t>1000P758</t>
  </si>
  <si>
    <t>1000P759</t>
  </si>
  <si>
    <t>1000P760</t>
  </si>
  <si>
    <t>1000P761</t>
  </si>
  <si>
    <t>1000P762</t>
  </si>
  <si>
    <t>1000P763</t>
  </si>
  <si>
    <t>1000P764</t>
  </si>
  <si>
    <t>1000P765</t>
  </si>
  <si>
    <t>1000P766</t>
  </si>
  <si>
    <t>1000P767</t>
  </si>
  <si>
    <t>1000P768</t>
  </si>
  <si>
    <t xml:space="preserve">1100P001 </t>
  </si>
  <si>
    <t xml:space="preserve">1100P007 </t>
  </si>
  <si>
    <t xml:space="preserve">1100P008 </t>
  </si>
  <si>
    <t xml:space="preserve">1100P014 </t>
  </si>
  <si>
    <t xml:space="preserve">1100P017 </t>
  </si>
  <si>
    <t xml:space="preserve">1100P019 </t>
  </si>
  <si>
    <t xml:space="preserve">1100P020 </t>
  </si>
  <si>
    <t xml:space="preserve">1100P021 </t>
  </si>
  <si>
    <t xml:space="preserve">1100P022 </t>
  </si>
  <si>
    <t>1100P023</t>
  </si>
  <si>
    <t xml:space="preserve">1100P026 </t>
  </si>
  <si>
    <t xml:space="preserve">1100P031 </t>
  </si>
  <si>
    <t xml:space="preserve">1100P032 </t>
  </si>
  <si>
    <t xml:space="preserve">1100P034 </t>
  </si>
  <si>
    <t xml:space="preserve">1100P040 </t>
  </si>
  <si>
    <t xml:space="preserve">1100P042 </t>
  </si>
  <si>
    <t xml:space="preserve">1100P054 </t>
  </si>
  <si>
    <t xml:space="preserve">1100P061 </t>
  </si>
  <si>
    <t xml:space="preserve">1100P063 </t>
  </si>
  <si>
    <t>1100P066</t>
  </si>
  <si>
    <t xml:space="preserve">1100P085 </t>
  </si>
  <si>
    <t xml:space="preserve">1100P086 </t>
  </si>
  <si>
    <t xml:space="preserve">1100P087 </t>
  </si>
  <si>
    <t xml:space="preserve">1100P088 </t>
  </si>
  <si>
    <t xml:space="preserve">1100P089 </t>
  </si>
  <si>
    <t xml:space="preserve">1100P090 </t>
  </si>
  <si>
    <t xml:space="preserve">1100P091 </t>
  </si>
  <si>
    <t xml:space="preserve">1100P092 </t>
  </si>
  <si>
    <t xml:space="preserve">1100P093 </t>
  </si>
  <si>
    <t xml:space="preserve">1100P094 </t>
  </si>
  <si>
    <t xml:space="preserve">1100P096 </t>
  </si>
  <si>
    <t xml:space="preserve">1100P097 </t>
  </si>
  <si>
    <t xml:space="preserve">1100P098 </t>
  </si>
  <si>
    <t xml:space="preserve">1100P099 </t>
  </si>
  <si>
    <t xml:space="preserve">1100P100 </t>
  </si>
  <si>
    <t xml:space="preserve">1100P101 </t>
  </si>
  <si>
    <t xml:space="preserve">1100P102 </t>
  </si>
  <si>
    <t xml:space="preserve">1100P103 </t>
  </si>
  <si>
    <t xml:space="preserve">1100P104 </t>
  </si>
  <si>
    <t xml:space="preserve">1100P105 </t>
  </si>
  <si>
    <t xml:space="preserve">1100P106 </t>
  </si>
  <si>
    <t xml:space="preserve">1100P107 </t>
  </si>
  <si>
    <t xml:space="preserve">1100P108 </t>
  </si>
  <si>
    <t xml:space="preserve">1100P109 </t>
  </si>
  <si>
    <t xml:space="preserve">1100P110 </t>
  </si>
  <si>
    <t xml:space="preserve">1100P111 </t>
  </si>
  <si>
    <t xml:space="preserve">1100P112 </t>
  </si>
  <si>
    <t xml:space="preserve">1100P113 </t>
  </si>
  <si>
    <t xml:space="preserve">1100P114 </t>
  </si>
  <si>
    <t xml:space="preserve">1100P115 </t>
  </si>
  <si>
    <t xml:space="preserve">1100P116 </t>
  </si>
  <si>
    <t xml:space="preserve">1100P117 </t>
  </si>
  <si>
    <t xml:space="preserve">1100P118 </t>
  </si>
  <si>
    <t xml:space="preserve">1100P119 </t>
  </si>
  <si>
    <t xml:space="preserve">1100P120 </t>
  </si>
  <si>
    <t xml:space="preserve">1100P121 </t>
  </si>
  <si>
    <t xml:space="preserve">1100P122 </t>
  </si>
  <si>
    <t xml:space="preserve">1100P123 </t>
  </si>
  <si>
    <t>1100P124</t>
  </si>
  <si>
    <t>1100P125</t>
  </si>
  <si>
    <t>1100P126</t>
  </si>
  <si>
    <t>1100P127</t>
  </si>
  <si>
    <t>1100P128</t>
  </si>
  <si>
    <t>1100P129</t>
  </si>
  <si>
    <t xml:space="preserve">1100P130 </t>
  </si>
  <si>
    <t xml:space="preserve">1100P131 </t>
  </si>
  <si>
    <t xml:space="preserve">1100P132 </t>
  </si>
  <si>
    <t>1100P133</t>
  </si>
  <si>
    <t>1100P134</t>
  </si>
  <si>
    <t>1100P135</t>
  </si>
  <si>
    <t>1100P136</t>
  </si>
  <si>
    <t>1100P137</t>
  </si>
  <si>
    <t>1100P138</t>
  </si>
  <si>
    <t>1100P139</t>
  </si>
  <si>
    <t>1100P140</t>
  </si>
  <si>
    <t>1100P141</t>
  </si>
  <si>
    <t>1100P142</t>
  </si>
  <si>
    <t>1100P143</t>
  </si>
  <si>
    <t>1100P144</t>
  </si>
  <si>
    <t>1100P145</t>
  </si>
  <si>
    <t>1100P146</t>
  </si>
  <si>
    <t>1100P147</t>
  </si>
  <si>
    <t>1100P148</t>
  </si>
  <si>
    <t>1100P149</t>
  </si>
  <si>
    <t>1100P150</t>
  </si>
  <si>
    <t>1100P151</t>
  </si>
  <si>
    <t>1100P152</t>
  </si>
  <si>
    <t>1100P153</t>
  </si>
  <si>
    <t>1100P154</t>
  </si>
  <si>
    <t>1100P155</t>
  </si>
  <si>
    <t>1100P156</t>
  </si>
  <si>
    <t>1100P157</t>
  </si>
  <si>
    <t>1100P158</t>
  </si>
  <si>
    <t>1100P159</t>
  </si>
  <si>
    <t>1100P160</t>
  </si>
  <si>
    <t>1100P161</t>
  </si>
  <si>
    <t>1100P162</t>
  </si>
  <si>
    <t>1100P163</t>
  </si>
  <si>
    <t>1100P164</t>
  </si>
  <si>
    <t>1100P165</t>
  </si>
  <si>
    <t>1100P166</t>
  </si>
  <si>
    <t>1100P167</t>
  </si>
  <si>
    <t>1100P168</t>
  </si>
  <si>
    <t>1100P169</t>
  </si>
  <si>
    <t>1100P170</t>
  </si>
  <si>
    <t>1100P171</t>
  </si>
  <si>
    <t>1100P172</t>
  </si>
  <si>
    <t>1100P173</t>
  </si>
  <si>
    <t>1100P174</t>
  </si>
  <si>
    <t>1100P175</t>
  </si>
  <si>
    <t>1100P176</t>
  </si>
  <si>
    <t>1100P177</t>
  </si>
  <si>
    <t>1100P178</t>
  </si>
  <si>
    <t>1100P179</t>
  </si>
  <si>
    <t>1100P180</t>
  </si>
  <si>
    <t>1100P181</t>
  </si>
  <si>
    <t>1100P182</t>
  </si>
  <si>
    <t>1100P184</t>
  </si>
  <si>
    <t>1100P185</t>
  </si>
  <si>
    <t>1100P186</t>
  </si>
  <si>
    <t>1100P187</t>
  </si>
  <si>
    <t>1100P188</t>
  </si>
  <si>
    <t>1100P189</t>
  </si>
  <si>
    <t>1100P190</t>
  </si>
  <si>
    <t>1100P191</t>
  </si>
  <si>
    <t>1100P192</t>
  </si>
  <si>
    <t>1100P193</t>
  </si>
  <si>
    <t>1100P194</t>
  </si>
  <si>
    <t>1100P195</t>
  </si>
  <si>
    <t>1100P196</t>
  </si>
  <si>
    <t>1100P197</t>
  </si>
  <si>
    <t>1100P198</t>
  </si>
  <si>
    <t>1100P199</t>
  </si>
  <si>
    <t>1100P200</t>
  </si>
  <si>
    <t>1100P201</t>
  </si>
  <si>
    <t>1100P202</t>
  </si>
  <si>
    <t>1100P203</t>
  </si>
  <si>
    <t>1100P204</t>
  </si>
  <si>
    <t>1100P205</t>
  </si>
  <si>
    <t>1100P206</t>
  </si>
  <si>
    <t>1100P207</t>
  </si>
  <si>
    <t>1100P208</t>
  </si>
  <si>
    <t>1100P209</t>
  </si>
  <si>
    <t>1100P210</t>
  </si>
  <si>
    <t>1100P211</t>
  </si>
  <si>
    <t xml:space="preserve">1200P004 </t>
  </si>
  <si>
    <t xml:space="preserve">1200P010 </t>
  </si>
  <si>
    <t xml:space="preserve">1200P015 </t>
  </si>
  <si>
    <t>1200P021</t>
  </si>
  <si>
    <t>1200P022</t>
  </si>
  <si>
    <t>1200P023</t>
  </si>
  <si>
    <t>1200P024</t>
  </si>
  <si>
    <t>1200P025</t>
  </si>
  <si>
    <t xml:space="preserve">1200P026 </t>
  </si>
  <si>
    <t>1200P027</t>
  </si>
  <si>
    <t>1200P028</t>
  </si>
  <si>
    <t>1200P029</t>
  </si>
  <si>
    <t>1200P030</t>
  </si>
  <si>
    <t>1200P031</t>
  </si>
  <si>
    <t>1200P032</t>
  </si>
  <si>
    <t>1200P033</t>
  </si>
  <si>
    <t>1200P034</t>
  </si>
  <si>
    <t>1200P035</t>
  </si>
  <si>
    <t>1200P036</t>
  </si>
  <si>
    <t>1200P037</t>
  </si>
  <si>
    <t>1200P038</t>
  </si>
  <si>
    <t>1200P039</t>
  </si>
  <si>
    <t>1200P040</t>
  </si>
  <si>
    <t>1200P041</t>
  </si>
  <si>
    <t>1200P042</t>
  </si>
  <si>
    <t>1200P043</t>
  </si>
  <si>
    <t>1200P044</t>
  </si>
  <si>
    <t>1200P045</t>
  </si>
  <si>
    <t>1200P046</t>
  </si>
  <si>
    <t>1200P047</t>
  </si>
  <si>
    <t>1200P048</t>
  </si>
  <si>
    <t>1200P049</t>
  </si>
  <si>
    <t>1200P050</t>
  </si>
  <si>
    <t>1200P107</t>
  </si>
  <si>
    <t>1200P108</t>
  </si>
  <si>
    <t>1200P109</t>
  </si>
  <si>
    <t>1200P110</t>
  </si>
  <si>
    <t xml:space="preserve">1300P001 </t>
  </si>
  <si>
    <t xml:space="preserve">1300P005 </t>
  </si>
  <si>
    <t xml:space="preserve">1300P016 </t>
  </si>
  <si>
    <t xml:space="preserve">1300P017 </t>
  </si>
  <si>
    <t xml:space="preserve">1300P029 </t>
  </si>
  <si>
    <t xml:space="preserve">1300P031 </t>
  </si>
  <si>
    <t xml:space="preserve">1300P032 </t>
  </si>
  <si>
    <t>1300P033</t>
  </si>
  <si>
    <t xml:space="preserve">1300P034 </t>
  </si>
  <si>
    <t>1300P035</t>
  </si>
  <si>
    <t>1300P036</t>
  </si>
  <si>
    <t xml:space="preserve">1300P037 </t>
  </si>
  <si>
    <t>1300P038</t>
  </si>
  <si>
    <t>1300P039</t>
  </si>
  <si>
    <t>1300P040</t>
  </si>
  <si>
    <t xml:space="preserve">1300P041 </t>
  </si>
  <si>
    <t>1300P042</t>
  </si>
  <si>
    <t>1300P043</t>
  </si>
  <si>
    <t>1300P044</t>
  </si>
  <si>
    <t>1300P045</t>
  </si>
  <si>
    <t>1300P046</t>
  </si>
  <si>
    <t>1300P047</t>
  </si>
  <si>
    <t>1300P048</t>
  </si>
  <si>
    <t>1300P049</t>
  </si>
  <si>
    <t>1300P050</t>
  </si>
  <si>
    <t>1300P051</t>
  </si>
  <si>
    <t>1300P052</t>
  </si>
  <si>
    <t>1300P053</t>
  </si>
  <si>
    <t>1300P054</t>
  </si>
  <si>
    <t>1300P055</t>
  </si>
  <si>
    <t>1300P056</t>
  </si>
  <si>
    <t>1300P057</t>
  </si>
  <si>
    <t>1300P058</t>
  </si>
  <si>
    <t>1300P059</t>
  </si>
  <si>
    <t>1300P060</t>
  </si>
  <si>
    <t>1300P061</t>
  </si>
  <si>
    <t>1300P062</t>
  </si>
  <si>
    <t>1300P063</t>
  </si>
  <si>
    <t>1300P064</t>
  </si>
  <si>
    <t>1300P065</t>
  </si>
  <si>
    <t>1300P066</t>
  </si>
  <si>
    <t>1300P067</t>
  </si>
  <si>
    <t xml:space="preserve">1300P068 </t>
  </si>
  <si>
    <t>1300P069</t>
  </si>
  <si>
    <t>1300P070</t>
  </si>
  <si>
    <t>1300P071</t>
  </si>
  <si>
    <t>1300P072</t>
  </si>
  <si>
    <t>1300P073</t>
  </si>
  <si>
    <t>1300P074</t>
  </si>
  <si>
    <t>1300P075</t>
  </si>
  <si>
    <t>1300P076</t>
  </si>
  <si>
    <t>1300P078</t>
  </si>
  <si>
    <t>1300P079</t>
  </si>
  <si>
    <t>1300P080</t>
  </si>
  <si>
    <t>1300P081</t>
  </si>
  <si>
    <t>1300P082</t>
  </si>
  <si>
    <t>1300P083</t>
  </si>
  <si>
    <t>1300P084</t>
  </si>
  <si>
    <t>1300P085</t>
  </si>
  <si>
    <t>1300P086</t>
  </si>
  <si>
    <t>1300P087</t>
  </si>
  <si>
    <t>1300P088</t>
  </si>
  <si>
    <t xml:space="preserve">1300P089 </t>
  </si>
  <si>
    <t>1300P090</t>
  </si>
  <si>
    <t>1300P091</t>
  </si>
  <si>
    <t>1300P092</t>
  </si>
  <si>
    <t xml:space="preserve">1300P093 </t>
  </si>
  <si>
    <t>1300P094</t>
  </si>
  <si>
    <t>1300P095</t>
  </si>
  <si>
    <t>1300P096</t>
  </si>
  <si>
    <t>1300P097</t>
  </si>
  <si>
    <t>1300P098</t>
  </si>
  <si>
    <t>1300P099</t>
  </si>
  <si>
    <t>1300P100</t>
  </si>
  <si>
    <t>1300P101</t>
  </si>
  <si>
    <t>1300P102</t>
  </si>
  <si>
    <t>1300P103</t>
  </si>
  <si>
    <t>1300P104</t>
  </si>
  <si>
    <t>1300P105</t>
  </si>
  <si>
    <t>1300P106</t>
  </si>
  <si>
    <t>1300P107</t>
  </si>
  <si>
    <t>1300P108</t>
  </si>
  <si>
    <t>1300P109</t>
  </si>
  <si>
    <t>1300P110</t>
  </si>
  <si>
    <t>1300P111</t>
  </si>
  <si>
    <t>1300P112</t>
  </si>
  <si>
    <t>1300P113</t>
  </si>
  <si>
    <t>1300P114</t>
  </si>
  <si>
    <t>1300P115</t>
  </si>
  <si>
    <t>1300P116</t>
  </si>
  <si>
    <t>1300P117</t>
  </si>
  <si>
    <t>1300P118</t>
  </si>
  <si>
    <t>1300P119</t>
  </si>
  <si>
    <t>1300P120</t>
  </si>
  <si>
    <t>1300P121</t>
  </si>
  <si>
    <t>1300P122</t>
  </si>
  <si>
    <t>1300P123</t>
  </si>
  <si>
    <t>1300P124</t>
  </si>
  <si>
    <t>1300P125</t>
  </si>
  <si>
    <t>1300P126</t>
  </si>
  <si>
    <t>1300P127</t>
  </si>
  <si>
    <t>1300P128</t>
  </si>
  <si>
    <t>1300P129</t>
  </si>
  <si>
    <t>1300P130</t>
  </si>
  <si>
    <t>1300P132</t>
  </si>
  <si>
    <t>1300P133</t>
  </si>
  <si>
    <t>1300P134</t>
  </si>
  <si>
    <t>1300P135</t>
  </si>
  <si>
    <t>1300P136</t>
  </si>
  <si>
    <t>1300P137</t>
  </si>
  <si>
    <t>1300P138</t>
  </si>
  <si>
    <t>1300P139</t>
  </si>
  <si>
    <t>1300P140</t>
  </si>
  <si>
    <t>1300P141</t>
  </si>
  <si>
    <t>1300P142</t>
  </si>
  <si>
    <t>1300P143</t>
  </si>
  <si>
    <t>1300P144</t>
  </si>
  <si>
    <t>1300P145</t>
  </si>
  <si>
    <t>1300P146</t>
  </si>
  <si>
    <t>1300P147</t>
  </si>
  <si>
    <t>1300P148</t>
  </si>
  <si>
    <t>1300P149</t>
  </si>
  <si>
    <t>1300P150</t>
  </si>
  <si>
    <t>1300P151</t>
  </si>
  <si>
    <t xml:space="preserve">1400P005 </t>
  </si>
  <si>
    <t xml:space="preserve">1400P015 </t>
  </si>
  <si>
    <t xml:space="preserve">1400P017 </t>
  </si>
  <si>
    <t xml:space="preserve">1400P018 </t>
  </si>
  <si>
    <t>1400P020</t>
  </si>
  <si>
    <t>1400P021</t>
  </si>
  <si>
    <t>1400P022</t>
  </si>
  <si>
    <t>1400P023</t>
  </si>
  <si>
    <t>1400P024</t>
  </si>
  <si>
    <t>1400P025</t>
  </si>
  <si>
    <t>1400P026</t>
  </si>
  <si>
    <t>1400P027</t>
  </si>
  <si>
    <t>1400P028</t>
  </si>
  <si>
    <t>1400P029</t>
  </si>
  <si>
    <t>1400P030</t>
  </si>
  <si>
    <t>1400P031</t>
  </si>
  <si>
    <t>1400P032</t>
  </si>
  <si>
    <t>1400P033</t>
  </si>
  <si>
    <t>1400P034</t>
  </si>
  <si>
    <t>1400P035</t>
  </si>
  <si>
    <t>1400P036</t>
  </si>
  <si>
    <t>1400P037</t>
  </si>
  <si>
    <t>1400P038</t>
  </si>
  <si>
    <t>1400P039</t>
  </si>
  <si>
    <t>1400P040</t>
  </si>
  <si>
    <t>1400P041</t>
  </si>
  <si>
    <t>1400P042</t>
  </si>
  <si>
    <t>1400P043</t>
  </si>
  <si>
    <t>1400P044</t>
  </si>
  <si>
    <t>1400P048</t>
  </si>
  <si>
    <t>1400P049</t>
  </si>
  <si>
    <t>1400P050</t>
  </si>
  <si>
    <t>1400P051</t>
  </si>
  <si>
    <t>1400P052</t>
  </si>
  <si>
    <t>1400P053</t>
  </si>
  <si>
    <t>1400P054</t>
  </si>
  <si>
    <t xml:space="preserve">1500P002 </t>
  </si>
  <si>
    <t xml:space="preserve">1500P004 </t>
  </si>
  <si>
    <t xml:space="preserve">1500P005 </t>
  </si>
  <si>
    <t xml:space="preserve">1500P006 </t>
  </si>
  <si>
    <t xml:space="preserve">1500P007 </t>
  </si>
  <si>
    <t xml:space="preserve">1500P008 </t>
  </si>
  <si>
    <t xml:space="preserve">1500P009 </t>
  </si>
  <si>
    <t>1500P010</t>
  </si>
  <si>
    <t>1500P011</t>
  </si>
  <si>
    <t>1500P012</t>
  </si>
  <si>
    <t>1500P013</t>
  </si>
  <si>
    <t>1500P014</t>
  </si>
  <si>
    <t>1500P015</t>
  </si>
  <si>
    <t>1500P016</t>
  </si>
  <si>
    <t>1500P017</t>
  </si>
  <si>
    <t>1500P018</t>
  </si>
  <si>
    <t>1500P019</t>
  </si>
  <si>
    <t>1500P020</t>
  </si>
  <si>
    <t>1500P021</t>
  </si>
  <si>
    <t>1500P022</t>
  </si>
  <si>
    <t>1500P023</t>
  </si>
  <si>
    <t>1500P024</t>
  </si>
  <si>
    <t>1500P025</t>
  </si>
  <si>
    <t>1500P026</t>
  </si>
  <si>
    <t xml:space="preserve">1500P027 </t>
  </si>
  <si>
    <t>1500P028</t>
  </si>
  <si>
    <t>1500P029</t>
  </si>
  <si>
    <t>1500P030</t>
  </si>
  <si>
    <t>1500P031</t>
  </si>
  <si>
    <t>1500P032</t>
  </si>
  <si>
    <t>1500P033</t>
  </si>
  <si>
    <t>1500P034</t>
  </si>
  <si>
    <t>1500P035</t>
  </si>
  <si>
    <t>1500P036</t>
  </si>
  <si>
    <t>1500P037</t>
  </si>
  <si>
    <t>1500P038</t>
  </si>
  <si>
    <t>1500P039</t>
  </si>
  <si>
    <t>1500P040</t>
  </si>
  <si>
    <t>1500P041</t>
  </si>
  <si>
    <t>1500P042</t>
  </si>
  <si>
    <t>1500P043</t>
  </si>
  <si>
    <t xml:space="preserve">1500P044 </t>
  </si>
  <si>
    <t xml:space="preserve">1500P045 </t>
  </si>
  <si>
    <t>1500P046</t>
  </si>
  <si>
    <t>1500P047</t>
  </si>
  <si>
    <t>1500P048</t>
  </si>
  <si>
    <t>1500P049</t>
  </si>
  <si>
    <t>1500P050</t>
  </si>
  <si>
    <t>1500P051</t>
  </si>
  <si>
    <t>1500P052</t>
  </si>
  <si>
    <t>1500P053</t>
  </si>
  <si>
    <t>1500P054</t>
  </si>
  <si>
    <t>1500P055</t>
  </si>
  <si>
    <t>1500P056</t>
  </si>
  <si>
    <t>1500P057</t>
  </si>
  <si>
    <t>1500P058</t>
  </si>
  <si>
    <t>1500P059</t>
  </si>
  <si>
    <t>1500P060</t>
  </si>
  <si>
    <t>1500P061</t>
  </si>
  <si>
    <t>1500P062</t>
  </si>
  <si>
    <t>1500P063</t>
  </si>
  <si>
    <t>1500P064</t>
  </si>
  <si>
    <t>1500P065</t>
  </si>
  <si>
    <t>1500P066</t>
  </si>
  <si>
    <t>1500P067</t>
  </si>
  <si>
    <t>1500P068</t>
  </si>
  <si>
    <t>1500P069</t>
  </si>
  <si>
    <t>1500P070</t>
  </si>
  <si>
    <t>1500P071</t>
  </si>
  <si>
    <t>1500P072</t>
  </si>
  <si>
    <t>1500P073</t>
  </si>
  <si>
    <t>1500P074</t>
  </si>
  <si>
    <t>1500P075</t>
  </si>
  <si>
    <t>1500P076</t>
  </si>
  <si>
    <t>1500P077</t>
  </si>
  <si>
    <t>1500P078</t>
  </si>
  <si>
    <t>1500P079</t>
  </si>
  <si>
    <t>1500P080</t>
  </si>
  <si>
    <t>1500P081</t>
  </si>
  <si>
    <t>1500P082</t>
  </si>
  <si>
    <t>1500P083</t>
  </si>
  <si>
    <t>1500P084</t>
  </si>
  <si>
    <t>1500P085</t>
  </si>
  <si>
    <t>1500P086</t>
  </si>
  <si>
    <t>1500P087</t>
  </si>
  <si>
    <t>1500P088</t>
  </si>
  <si>
    <t>1500P089</t>
  </si>
  <si>
    <t>1500P090</t>
  </si>
  <si>
    <t>1500P091</t>
  </si>
  <si>
    <t>1500P092</t>
  </si>
  <si>
    <t>1500P093</t>
  </si>
  <si>
    <t>1500P094</t>
  </si>
  <si>
    <t>1500P095</t>
  </si>
  <si>
    <t>1500P096</t>
  </si>
  <si>
    <t>1500P097</t>
  </si>
  <si>
    <t xml:space="preserve">1700P001 </t>
  </si>
  <si>
    <t xml:space="preserve">1700P011 </t>
  </si>
  <si>
    <t xml:space="preserve">1700P013 </t>
  </si>
  <si>
    <t xml:space="preserve">1700P014 </t>
  </si>
  <si>
    <t xml:space="preserve">1700P015 </t>
  </si>
  <si>
    <t xml:space="preserve">1700P018 </t>
  </si>
  <si>
    <t xml:space="preserve">1700P019 </t>
  </si>
  <si>
    <t xml:space="preserve">1700P020 </t>
  </si>
  <si>
    <t xml:space="preserve">1700P021 </t>
  </si>
  <si>
    <t xml:space="preserve">1700P022 </t>
  </si>
  <si>
    <t>1700P023</t>
  </si>
  <si>
    <t xml:space="preserve">1700P024 </t>
  </si>
  <si>
    <t xml:space="preserve">1900P001 </t>
  </si>
  <si>
    <t xml:space="preserve">1900P002 </t>
  </si>
  <si>
    <t xml:space="preserve">1900P003 </t>
  </si>
  <si>
    <t>1900P004</t>
  </si>
  <si>
    <t>1900P005</t>
  </si>
  <si>
    <t>1900P006</t>
  </si>
  <si>
    <t>1900P007</t>
  </si>
  <si>
    <t>1900P008</t>
  </si>
  <si>
    <t>2000P005</t>
  </si>
  <si>
    <t>2000P006</t>
  </si>
  <si>
    <t>2000P007</t>
  </si>
  <si>
    <t>2000P008</t>
  </si>
  <si>
    <t>2000P009</t>
  </si>
  <si>
    <t>2000P010</t>
  </si>
  <si>
    <t>2000P011</t>
  </si>
  <si>
    <t xml:space="preserve">2000P012 </t>
  </si>
  <si>
    <t xml:space="preserve">2000P013 </t>
  </si>
  <si>
    <t xml:space="preserve">2000P014 </t>
  </si>
  <si>
    <t>2000P015</t>
  </si>
  <si>
    <t xml:space="preserve">2000P016 </t>
  </si>
  <si>
    <t xml:space="preserve">2000P017 </t>
  </si>
  <si>
    <t xml:space="preserve">2000P018 </t>
  </si>
  <si>
    <t>2000P096</t>
  </si>
  <si>
    <t>2000P097</t>
  </si>
  <si>
    <t>2000P098</t>
  </si>
  <si>
    <t>2000P099</t>
  </si>
  <si>
    <t>2000P100</t>
  </si>
  <si>
    <t>2000P101</t>
  </si>
  <si>
    <t>2000P102</t>
  </si>
  <si>
    <t>2000P103</t>
  </si>
  <si>
    <t>2000P104</t>
  </si>
  <si>
    <t>2000P129</t>
  </si>
  <si>
    <t>2000P130</t>
  </si>
  <si>
    <t>2000P131</t>
  </si>
  <si>
    <t>2000P132</t>
  </si>
  <si>
    <t>2000P133</t>
  </si>
  <si>
    <t>2000P134</t>
  </si>
  <si>
    <t>2000P135</t>
  </si>
  <si>
    <t xml:space="preserve">2000P149 </t>
  </si>
  <si>
    <t>2000P155</t>
  </si>
  <si>
    <t>2000P156</t>
  </si>
  <si>
    <t>2000P157</t>
  </si>
  <si>
    <t>2000P158</t>
  </si>
  <si>
    <t>2000P159</t>
  </si>
  <si>
    <t>2000P160</t>
  </si>
  <si>
    <t xml:space="preserve">2100P001 </t>
  </si>
  <si>
    <t xml:space="preserve">2100P002 </t>
  </si>
  <si>
    <t xml:space="preserve">2100P003 </t>
  </si>
  <si>
    <t xml:space="preserve">2100P004 </t>
  </si>
  <si>
    <t xml:space="preserve">2100P006 </t>
  </si>
  <si>
    <t xml:space="preserve">2100P007 </t>
  </si>
  <si>
    <t>2100P008</t>
  </si>
  <si>
    <t>2100P009</t>
  </si>
  <si>
    <t>2100P010</t>
  </si>
  <si>
    <t>2100P011</t>
  </si>
  <si>
    <t>2100P012</t>
  </si>
  <si>
    <t>2100P013</t>
  </si>
  <si>
    <t>2100P014</t>
  </si>
  <si>
    <t>2100P016</t>
  </si>
  <si>
    <t>2100P017</t>
  </si>
  <si>
    <t>2100P018</t>
  </si>
  <si>
    <t>2100P019</t>
  </si>
  <si>
    <t xml:space="preserve">2100P020 </t>
  </si>
  <si>
    <t>2100P021</t>
  </si>
  <si>
    <t>2100P022</t>
  </si>
  <si>
    <t>2100P023</t>
  </si>
  <si>
    <t>2100P024</t>
  </si>
  <si>
    <t>2100P025</t>
  </si>
  <si>
    <t>2100P026</t>
  </si>
  <si>
    <t>2100P027</t>
  </si>
  <si>
    <t>2100P028</t>
  </si>
  <si>
    <t>2100P029</t>
  </si>
  <si>
    <t>2100P030</t>
  </si>
  <si>
    <t>2100P031</t>
  </si>
  <si>
    <t>2100P032</t>
  </si>
  <si>
    <t>2100P033</t>
  </si>
  <si>
    <t>2100P034</t>
  </si>
  <si>
    <t>2100P035</t>
  </si>
  <si>
    <t>2100P036</t>
  </si>
  <si>
    <t>2100P037</t>
  </si>
  <si>
    <t>2100P038</t>
  </si>
  <si>
    <t>2100P039</t>
  </si>
  <si>
    <t>2100P040</t>
  </si>
  <si>
    <t>2100P041</t>
  </si>
  <si>
    <t>2100P042</t>
  </si>
  <si>
    <t>2100P043</t>
  </si>
  <si>
    <t>2100P044</t>
  </si>
  <si>
    <t>2100P045</t>
  </si>
  <si>
    <t>2100P046</t>
  </si>
  <si>
    <t>2100P047</t>
  </si>
  <si>
    <t>2100P048</t>
  </si>
  <si>
    <t>2100P049</t>
  </si>
  <si>
    <t>2100P050</t>
  </si>
  <si>
    <t>2100P051</t>
  </si>
  <si>
    <t>2100P052</t>
  </si>
  <si>
    <t>2100P053</t>
  </si>
  <si>
    <t>2100P054</t>
  </si>
  <si>
    <t>2100P055</t>
  </si>
  <si>
    <t>2100P056</t>
  </si>
  <si>
    <t>2100P057</t>
  </si>
  <si>
    <t>2100P058</t>
  </si>
  <si>
    <t>2100P059</t>
  </si>
  <si>
    <t>2100P060</t>
  </si>
  <si>
    <t>2100P061</t>
  </si>
  <si>
    <t>2100P062</t>
  </si>
  <si>
    <t>2100P063</t>
  </si>
  <si>
    <t>2100P064</t>
  </si>
  <si>
    <t>2100P065</t>
  </si>
  <si>
    <t>2100P066</t>
  </si>
  <si>
    <t>2100P067</t>
  </si>
  <si>
    <t>2100P068</t>
  </si>
  <si>
    <t>2100P071</t>
  </si>
  <si>
    <t>2100P072</t>
  </si>
  <si>
    <t>2100P073</t>
  </si>
  <si>
    <t>2100P074</t>
  </si>
  <si>
    <t>2100P075</t>
  </si>
  <si>
    <t>2100P076</t>
  </si>
  <si>
    <t>2100P077</t>
  </si>
  <si>
    <t>2100P078</t>
  </si>
  <si>
    <t>2100P079</t>
  </si>
  <si>
    <t>2100P080</t>
  </si>
  <si>
    <t>2100P081</t>
  </si>
  <si>
    <t>2100P082</t>
  </si>
  <si>
    <t>2100P083</t>
  </si>
  <si>
    <t>2100P084</t>
  </si>
  <si>
    <t>2100P085</t>
  </si>
  <si>
    <t>2100P086</t>
  </si>
  <si>
    <t>2100P087</t>
  </si>
  <si>
    <t>2100P088</t>
  </si>
  <si>
    <t>2100P089</t>
  </si>
  <si>
    <t>2100P090</t>
  </si>
  <si>
    <t>2100P091</t>
  </si>
  <si>
    <t>2100P092</t>
  </si>
  <si>
    <t>2100P093</t>
  </si>
  <si>
    <t>2100P094</t>
  </si>
  <si>
    <t>2100P095</t>
  </si>
  <si>
    <t>2100P096</t>
  </si>
  <si>
    <t>2100P097</t>
  </si>
  <si>
    <t>2100P098</t>
  </si>
  <si>
    <t>2100P099</t>
  </si>
  <si>
    <t>2100P100</t>
  </si>
  <si>
    <t>2100P101</t>
  </si>
  <si>
    <t>2100P102</t>
  </si>
  <si>
    <t>2100P103</t>
  </si>
  <si>
    <t>2100P104</t>
  </si>
  <si>
    <t>2100P105</t>
  </si>
  <si>
    <t>2100P106</t>
  </si>
  <si>
    <t>2100P107</t>
  </si>
  <si>
    <t>2100P108</t>
  </si>
  <si>
    <t>2100P109</t>
  </si>
  <si>
    <t>2100P110</t>
  </si>
  <si>
    <t>2100P111</t>
  </si>
  <si>
    <t>2100P112</t>
  </si>
  <si>
    <t>2100P113</t>
  </si>
  <si>
    <t>2100P114</t>
  </si>
  <si>
    <t>2100P115</t>
  </si>
  <si>
    <t>2100P116</t>
  </si>
  <si>
    <t>2100P117</t>
  </si>
  <si>
    <t>2100P118</t>
  </si>
  <si>
    <t>2100P119</t>
  </si>
  <si>
    <t>2100P120</t>
  </si>
  <si>
    <t>2100P121</t>
  </si>
  <si>
    <t>2200P001</t>
  </si>
  <si>
    <t>2200P002</t>
  </si>
  <si>
    <t>2200P003</t>
  </si>
  <si>
    <t>2200P004</t>
  </si>
  <si>
    <t>2200P005</t>
  </si>
  <si>
    <t>2200P006</t>
  </si>
  <si>
    <t>2200P007</t>
  </si>
  <si>
    <t>2200P008</t>
  </si>
  <si>
    <t>2200P009</t>
  </si>
  <si>
    <t>2200P010</t>
  </si>
  <si>
    <t>2200P011</t>
  </si>
  <si>
    <t>2200P012</t>
  </si>
  <si>
    <t>2200P013</t>
  </si>
  <si>
    <t>2200P014</t>
  </si>
  <si>
    <t>2200P015</t>
  </si>
  <si>
    <t>2200P016</t>
  </si>
  <si>
    <t>2200P017</t>
  </si>
  <si>
    <t>2200P018</t>
  </si>
  <si>
    <t>2200P019</t>
  </si>
  <si>
    <t>2200P020</t>
  </si>
  <si>
    <t>2300P001</t>
  </si>
  <si>
    <t xml:space="preserve">9900P001 </t>
  </si>
  <si>
    <t xml:space="preserve">9900P002 </t>
  </si>
  <si>
    <t xml:space="preserve">9900P003 </t>
  </si>
  <si>
    <t xml:space="preserve">9900P004 </t>
  </si>
  <si>
    <t xml:space="preserve">9900P005 </t>
  </si>
  <si>
    <t xml:space="preserve">9900P006 </t>
  </si>
  <si>
    <t xml:space="preserve">9900P007 </t>
  </si>
  <si>
    <t xml:space="preserve">9900P008 </t>
  </si>
  <si>
    <t xml:space="preserve">9900P009 </t>
  </si>
  <si>
    <t xml:space="preserve">9900P010 </t>
  </si>
  <si>
    <t xml:space="preserve">9900P011 </t>
  </si>
  <si>
    <t xml:space="preserve">9900P012 </t>
  </si>
  <si>
    <t>9900P013</t>
  </si>
  <si>
    <t xml:space="preserve">9900P014 </t>
  </si>
  <si>
    <t xml:space="preserve">9900P015 </t>
  </si>
  <si>
    <t>9900P016</t>
  </si>
  <si>
    <t>9900P017</t>
  </si>
  <si>
    <t>9900P018</t>
  </si>
  <si>
    <t>9900P019</t>
  </si>
  <si>
    <t>9900P020</t>
  </si>
  <si>
    <t>9900P021</t>
  </si>
  <si>
    <t>9900P022</t>
  </si>
  <si>
    <t>9900P023</t>
  </si>
  <si>
    <t>9900P024</t>
  </si>
  <si>
    <t>9900P025</t>
  </si>
  <si>
    <t>9900P026</t>
  </si>
  <si>
    <t xml:space="preserve">9900P027 </t>
  </si>
  <si>
    <t>9900P028</t>
  </si>
  <si>
    <t>9900P029</t>
  </si>
  <si>
    <t>9900P030</t>
  </si>
  <si>
    <t>9900P031</t>
  </si>
  <si>
    <t>9900P032</t>
  </si>
  <si>
    <t>9900P033</t>
  </si>
  <si>
    <t>9900P034</t>
  </si>
  <si>
    <t>9900P035</t>
  </si>
  <si>
    <t>9900P036</t>
  </si>
  <si>
    <t>9900P037</t>
  </si>
  <si>
    <t>9900P038</t>
  </si>
  <si>
    <t>9900P039</t>
  </si>
  <si>
    <t>9900P040</t>
  </si>
  <si>
    <t>9900P041</t>
  </si>
  <si>
    <t>9900P042</t>
  </si>
  <si>
    <t>9900P043</t>
  </si>
  <si>
    <t>9900P044</t>
  </si>
  <si>
    <t>9900P045</t>
  </si>
  <si>
    <t>9900P046</t>
  </si>
  <si>
    <t>9900P047</t>
  </si>
  <si>
    <t>9900P048</t>
  </si>
  <si>
    <t>9900P049</t>
  </si>
  <si>
    <t>9900P050</t>
  </si>
  <si>
    <t>9900P051</t>
  </si>
  <si>
    <t>9900P052</t>
  </si>
  <si>
    <t>9900P053</t>
  </si>
  <si>
    <t>9900P054</t>
  </si>
  <si>
    <t>9900P055</t>
  </si>
  <si>
    <t>9900P056</t>
  </si>
  <si>
    <t>9900P057</t>
  </si>
  <si>
    <t>9900P058</t>
  </si>
  <si>
    <t>9900P059</t>
  </si>
  <si>
    <t>9900P060</t>
  </si>
  <si>
    <t>9900P061</t>
  </si>
  <si>
    <t>9900P062</t>
  </si>
  <si>
    <t>9900P063</t>
  </si>
  <si>
    <t>9900P064</t>
  </si>
  <si>
    <t>9900P065</t>
  </si>
  <si>
    <t>9900P066</t>
  </si>
  <si>
    <t>9900P067</t>
  </si>
  <si>
    <t>9900P068</t>
  </si>
  <si>
    <t>9900P069</t>
  </si>
  <si>
    <t>9900P070</t>
  </si>
  <si>
    <t>9900P071</t>
  </si>
  <si>
    <t>9900P072</t>
  </si>
  <si>
    <t>9900P073</t>
  </si>
  <si>
    <t>9900P074</t>
  </si>
  <si>
    <t>9900P075</t>
  </si>
  <si>
    <t>9900P076</t>
  </si>
  <si>
    <t>9900P077</t>
  </si>
  <si>
    <t>9900P078</t>
  </si>
  <si>
    <t>9900P079</t>
  </si>
  <si>
    <t>9900P080</t>
  </si>
  <si>
    <t>9900P081</t>
  </si>
  <si>
    <t>9900P082</t>
  </si>
  <si>
    <t>9900P083</t>
  </si>
  <si>
    <t>9900P084</t>
  </si>
  <si>
    <t>9900P085</t>
  </si>
  <si>
    <t>9900P086</t>
  </si>
  <si>
    <t>9900P087</t>
  </si>
  <si>
    <t xml:space="preserve">0100G001 </t>
  </si>
  <si>
    <t xml:space="preserve">0100G004 </t>
  </si>
  <si>
    <t>0100G006</t>
  </si>
  <si>
    <t>0100G007</t>
  </si>
  <si>
    <t>0100G008</t>
  </si>
  <si>
    <t>0100G009</t>
  </si>
  <si>
    <t>0100G010</t>
  </si>
  <si>
    <t>0100G011</t>
  </si>
  <si>
    <t>0100G012</t>
  </si>
  <si>
    <t>0100G013</t>
  </si>
  <si>
    <t>0100G014</t>
  </si>
  <si>
    <t>0100G015</t>
  </si>
  <si>
    <t>0100G016</t>
  </si>
  <si>
    <t>0100G017</t>
  </si>
  <si>
    <t>0100G018</t>
  </si>
  <si>
    <t>0100G019</t>
  </si>
  <si>
    <t>0100G020</t>
  </si>
  <si>
    <t>0100G021</t>
  </si>
  <si>
    <t>0100G022</t>
  </si>
  <si>
    <t>0100G023</t>
  </si>
  <si>
    <t>0100G024</t>
  </si>
  <si>
    <t>0100G025</t>
  </si>
  <si>
    <t>0100G026</t>
  </si>
  <si>
    <t>0100G027</t>
  </si>
  <si>
    <t>0100G028</t>
  </si>
  <si>
    <t>0100G029</t>
  </si>
  <si>
    <t>0100G030</t>
  </si>
  <si>
    <t>0100G031</t>
  </si>
  <si>
    <t>0100G032</t>
  </si>
  <si>
    <t>0100G033</t>
  </si>
  <si>
    <t>0100G034</t>
  </si>
  <si>
    <t>0100G035</t>
  </si>
  <si>
    <t>0100G036</t>
  </si>
  <si>
    <t>0100G037</t>
  </si>
  <si>
    <t>0100G038</t>
  </si>
  <si>
    <t>0100G040</t>
  </si>
  <si>
    <t>0100G042</t>
  </si>
  <si>
    <t>0100G043</t>
  </si>
  <si>
    <t>0100G044</t>
  </si>
  <si>
    <t>0100G045</t>
  </si>
  <si>
    <t>0100G046</t>
  </si>
  <si>
    <t>0100G047</t>
  </si>
  <si>
    <t>0100G048</t>
  </si>
  <si>
    <t>0100G049</t>
  </si>
  <si>
    <t>0100G050</t>
  </si>
  <si>
    <t>0100G051</t>
  </si>
  <si>
    <t>0100G052</t>
  </si>
  <si>
    <t>0100G053</t>
  </si>
  <si>
    <t>0100G054</t>
  </si>
  <si>
    <t>0100G055</t>
  </si>
  <si>
    <t>0100G056</t>
  </si>
  <si>
    <t>0100G057</t>
  </si>
  <si>
    <t>0100G058</t>
  </si>
  <si>
    <t>0100G059</t>
  </si>
  <si>
    <t>0100G060</t>
  </si>
  <si>
    <t>0100G061</t>
  </si>
  <si>
    <t>0100G062</t>
  </si>
  <si>
    <t>0100G063</t>
  </si>
  <si>
    <t>0100G064</t>
  </si>
  <si>
    <t>0100G065</t>
  </si>
  <si>
    <t>0100G066</t>
  </si>
  <si>
    <t>0100G067</t>
  </si>
  <si>
    <t>0100G068</t>
  </si>
  <si>
    <t>0100G069</t>
  </si>
  <si>
    <t>0100G070</t>
  </si>
  <si>
    <t>0100G071</t>
  </si>
  <si>
    <t>0100G072</t>
  </si>
  <si>
    <t>0100G073</t>
  </si>
  <si>
    <t>0100G074</t>
  </si>
  <si>
    <t>0100G075</t>
  </si>
  <si>
    <t>0100G076</t>
  </si>
  <si>
    <t>0100G077</t>
  </si>
  <si>
    <t>0100G078</t>
  </si>
  <si>
    <t>0100G079</t>
  </si>
  <si>
    <t>0100G080</t>
  </si>
  <si>
    <t>0100G081</t>
  </si>
  <si>
    <t>0100G082</t>
  </si>
  <si>
    <t xml:space="preserve">0200G001 </t>
  </si>
  <si>
    <t xml:space="preserve">0200G002 </t>
  </si>
  <si>
    <t xml:space="preserve">0200G013 </t>
  </si>
  <si>
    <t xml:space="preserve">0200G042 </t>
  </si>
  <si>
    <t xml:space="preserve">0200G044 </t>
  </si>
  <si>
    <t xml:space="preserve">0200G047 </t>
  </si>
  <si>
    <t xml:space="preserve">0200G048 </t>
  </si>
  <si>
    <t xml:space="preserve">0200G050 </t>
  </si>
  <si>
    <t>0200G051</t>
  </si>
  <si>
    <t>0200G052</t>
  </si>
  <si>
    <t>0200G053</t>
  </si>
  <si>
    <t>0200G054</t>
  </si>
  <si>
    <t>0200G055</t>
  </si>
  <si>
    <t>0200G056</t>
  </si>
  <si>
    <t>0200G057</t>
  </si>
  <si>
    <t>0200G058</t>
  </si>
  <si>
    <t>0200G059</t>
  </si>
  <si>
    <t>0200G060</t>
  </si>
  <si>
    <t>0200G061</t>
  </si>
  <si>
    <t>0200G062</t>
  </si>
  <si>
    <t>0200G063</t>
  </si>
  <si>
    <t>0200G064</t>
  </si>
  <si>
    <t>0200G065</t>
  </si>
  <si>
    <t>0200G066</t>
  </si>
  <si>
    <t xml:space="preserve">0300G002 </t>
  </si>
  <si>
    <t xml:space="preserve">0300G003 </t>
  </si>
  <si>
    <t xml:space="preserve">0300G005 </t>
  </si>
  <si>
    <t xml:space="preserve">0300G008 </t>
  </si>
  <si>
    <t xml:space="preserve">0300G013 </t>
  </si>
  <si>
    <t xml:space="preserve">0300G020 </t>
  </si>
  <si>
    <t xml:space="preserve">0300G021 </t>
  </si>
  <si>
    <t xml:space="preserve">0300G024 </t>
  </si>
  <si>
    <t>0300G038</t>
  </si>
  <si>
    <t xml:space="preserve">0300G039 </t>
  </si>
  <si>
    <t>0300G040</t>
  </si>
  <si>
    <t>0300G041</t>
  </si>
  <si>
    <t>0300G042</t>
  </si>
  <si>
    <t>0300G043</t>
  </si>
  <si>
    <t>0300G044</t>
  </si>
  <si>
    <t>0300G045</t>
  </si>
  <si>
    <t>0300G046</t>
  </si>
  <si>
    <t>0300G047</t>
  </si>
  <si>
    <t>0300G048</t>
  </si>
  <si>
    <t>0300G049</t>
  </si>
  <si>
    <t>0300G050</t>
  </si>
  <si>
    <t>0300G051</t>
  </si>
  <si>
    <t>0300G052</t>
  </si>
  <si>
    <t>0300G056</t>
  </si>
  <si>
    <t>0300G057</t>
  </si>
  <si>
    <t>0300G058</t>
  </si>
  <si>
    <t xml:space="preserve">0300G059 </t>
  </si>
  <si>
    <t>0300G060</t>
  </si>
  <si>
    <t>0300G061</t>
  </si>
  <si>
    <t>0300G062</t>
  </si>
  <si>
    <t>0300G063</t>
  </si>
  <si>
    <t>0300G064</t>
  </si>
  <si>
    <t>0300G065</t>
  </si>
  <si>
    <t>0300G066</t>
  </si>
  <si>
    <t>0300G067</t>
  </si>
  <si>
    <t>0300G068</t>
  </si>
  <si>
    <t>0300G069</t>
  </si>
  <si>
    <t>0300G070</t>
  </si>
  <si>
    <t>0300G071</t>
  </si>
  <si>
    <t>0300G072</t>
  </si>
  <si>
    <t>0300G073</t>
  </si>
  <si>
    <t>0300G074</t>
  </si>
  <si>
    <t>0300G075</t>
  </si>
  <si>
    <t>0300G076</t>
  </si>
  <si>
    <t>0300G077</t>
  </si>
  <si>
    <t>0300G078</t>
  </si>
  <si>
    <t>0300G079</t>
  </si>
  <si>
    <t>0300G080</t>
  </si>
  <si>
    <t>0300G081</t>
  </si>
  <si>
    <t xml:space="preserve">0400G002 </t>
  </si>
  <si>
    <t xml:space="preserve">0400G013 </t>
  </si>
  <si>
    <t xml:space="preserve">0400G021 </t>
  </si>
  <si>
    <t>0400G025</t>
  </si>
  <si>
    <t xml:space="preserve">0400G026 </t>
  </si>
  <si>
    <t xml:space="preserve">0400G027 </t>
  </si>
  <si>
    <t xml:space="preserve">0400G028 </t>
  </si>
  <si>
    <t xml:space="preserve">0400G029 </t>
  </si>
  <si>
    <t xml:space="preserve">0400G030 </t>
  </si>
  <si>
    <t>0400G031</t>
  </si>
  <si>
    <t>0400G032</t>
  </si>
  <si>
    <t>0400G034</t>
  </si>
  <si>
    <t>0400G035</t>
  </si>
  <si>
    <t>0400G036</t>
  </si>
  <si>
    <t xml:space="preserve">0400G037 </t>
  </si>
  <si>
    <t>0400G038</t>
  </si>
  <si>
    <t>0400G039</t>
  </si>
  <si>
    <t>0400G040</t>
  </si>
  <si>
    <t>0400G041</t>
  </si>
  <si>
    <t>0400G042</t>
  </si>
  <si>
    <t>0400G043</t>
  </si>
  <si>
    <t>0400G044</t>
  </si>
  <si>
    <t>0400G046</t>
  </si>
  <si>
    <t>0400G047</t>
  </si>
  <si>
    <t>0400G048</t>
  </si>
  <si>
    <t>0400G050</t>
  </si>
  <si>
    <t>0400G051</t>
  </si>
  <si>
    <t>0400G052</t>
  </si>
  <si>
    <t>0400G053</t>
  </si>
  <si>
    <t>0400G054</t>
  </si>
  <si>
    <t>0400G055</t>
  </si>
  <si>
    <t>0400G056</t>
  </si>
  <si>
    <t>0400G057</t>
  </si>
  <si>
    <t>0400G058</t>
  </si>
  <si>
    <t>0400G059</t>
  </si>
  <si>
    <t>0400G060</t>
  </si>
  <si>
    <t>0400G061</t>
  </si>
  <si>
    <t>0400G063</t>
  </si>
  <si>
    <t>0400G064</t>
  </si>
  <si>
    <t>0400G065</t>
  </si>
  <si>
    <t>0400G067</t>
  </si>
  <si>
    <t>0400G068</t>
  </si>
  <si>
    <t>0400G069</t>
  </si>
  <si>
    <t>0400G070</t>
  </si>
  <si>
    <t>0400G071</t>
  </si>
  <si>
    <t>0400G072</t>
  </si>
  <si>
    <t>0400G073</t>
  </si>
  <si>
    <t>0400G074</t>
  </si>
  <si>
    <t>0400G075</t>
  </si>
  <si>
    <t>0400G076</t>
  </si>
  <si>
    <t>0400G077</t>
  </si>
  <si>
    <t>0400G078</t>
  </si>
  <si>
    <t>0400G079</t>
  </si>
  <si>
    <t>0400G080</t>
  </si>
  <si>
    <t>0400G081</t>
  </si>
  <si>
    <t>0400G082</t>
  </si>
  <si>
    <t>0400G083</t>
  </si>
  <si>
    <t>0400G084</t>
  </si>
  <si>
    <t>0400G085</t>
  </si>
  <si>
    <t>0400G086</t>
  </si>
  <si>
    <t>0400G087</t>
  </si>
  <si>
    <t>0400G090</t>
  </si>
  <si>
    <t>0400G091</t>
  </si>
  <si>
    <t>0400G092</t>
  </si>
  <si>
    <t>0400G093</t>
  </si>
  <si>
    <t>0400G094</t>
  </si>
  <si>
    <t>0400G095</t>
  </si>
  <si>
    <t>0400G096</t>
  </si>
  <si>
    <t>0400G097</t>
  </si>
  <si>
    <t>0400G098</t>
  </si>
  <si>
    <t>0400G099</t>
  </si>
  <si>
    <t>0400G100</t>
  </si>
  <si>
    <t>0400G101</t>
  </si>
  <si>
    <t>0400G102</t>
  </si>
  <si>
    <t>0400G103</t>
  </si>
  <si>
    <t>0400G104</t>
  </si>
  <si>
    <t>0400G105</t>
  </si>
  <si>
    <t>0400G106</t>
  </si>
  <si>
    <t>0400G107</t>
  </si>
  <si>
    <t>0400G108</t>
  </si>
  <si>
    <t>0400G109</t>
  </si>
  <si>
    <t>0400G110</t>
  </si>
  <si>
    <t>0400G111</t>
  </si>
  <si>
    <t>0400G112</t>
  </si>
  <si>
    <t>0400G113</t>
  </si>
  <si>
    <t>0400G114</t>
  </si>
  <si>
    <t>0400G115</t>
  </si>
  <si>
    <t>0400G116</t>
  </si>
  <si>
    <t xml:space="preserve">0500G008 </t>
  </si>
  <si>
    <t xml:space="preserve">0500G009 </t>
  </si>
  <si>
    <t xml:space="preserve">0500G012 </t>
  </si>
  <si>
    <t xml:space="preserve">0500G014 </t>
  </si>
  <si>
    <t xml:space="preserve">0500G015 </t>
  </si>
  <si>
    <t xml:space="preserve">0500G023 </t>
  </si>
  <si>
    <t xml:space="preserve">0500G024 </t>
  </si>
  <si>
    <t xml:space="preserve">0500G027 </t>
  </si>
  <si>
    <t xml:space="preserve">0500G032 </t>
  </si>
  <si>
    <t xml:space="preserve">0500G035 </t>
  </si>
  <si>
    <t xml:space="preserve">0500G036 </t>
  </si>
  <si>
    <t xml:space="preserve">0500G039 </t>
  </si>
  <si>
    <t xml:space="preserve">0500G040 </t>
  </si>
  <si>
    <t>0500G041</t>
  </si>
  <si>
    <t>0500G042</t>
  </si>
  <si>
    <t>0500G043</t>
  </si>
  <si>
    <t>0500G044</t>
  </si>
  <si>
    <t>0500G045</t>
  </si>
  <si>
    <t>0500G046</t>
  </si>
  <si>
    <t xml:space="preserve">0500G047 </t>
  </si>
  <si>
    <t>0500G048</t>
  </si>
  <si>
    <t>0500G049</t>
  </si>
  <si>
    <t>0500G050</t>
  </si>
  <si>
    <t>0500G051</t>
  </si>
  <si>
    <t>0500G052</t>
  </si>
  <si>
    <t>0500G053</t>
  </si>
  <si>
    <t>0500G054</t>
  </si>
  <si>
    <t>0500G055</t>
  </si>
  <si>
    <t>0500G056</t>
  </si>
  <si>
    <t>0500G057</t>
  </si>
  <si>
    <t>0500G058</t>
  </si>
  <si>
    <t>0500G059</t>
  </si>
  <si>
    <t>0500G060</t>
  </si>
  <si>
    <t>0500G061</t>
  </si>
  <si>
    <t>0500G062</t>
  </si>
  <si>
    <t>0500G063</t>
  </si>
  <si>
    <t>0500G064</t>
  </si>
  <si>
    <t>0500G065</t>
  </si>
  <si>
    <t>0500G066</t>
  </si>
  <si>
    <t>0500G067</t>
  </si>
  <si>
    <t>0500G068</t>
  </si>
  <si>
    <t>0500G069</t>
  </si>
  <si>
    <t>0500G070</t>
  </si>
  <si>
    <t>0500G071</t>
  </si>
  <si>
    <t>0500G072</t>
  </si>
  <si>
    <t>0500G073</t>
  </si>
  <si>
    <t xml:space="preserve">0600G011 </t>
  </si>
  <si>
    <t>0600G012</t>
  </si>
  <si>
    <t xml:space="preserve">0600G016 </t>
  </si>
  <si>
    <t xml:space="preserve">0600G020 </t>
  </si>
  <si>
    <t xml:space="preserve">0600G026 </t>
  </si>
  <si>
    <t xml:space="preserve">0600G028 </t>
  </si>
  <si>
    <t xml:space="preserve">0600G043 </t>
  </si>
  <si>
    <t>0600G060</t>
  </si>
  <si>
    <t xml:space="preserve">0600G061 </t>
  </si>
  <si>
    <t xml:space="preserve">0600G062 </t>
  </si>
  <si>
    <t xml:space="preserve">0600G063 </t>
  </si>
  <si>
    <t>0600G064</t>
  </si>
  <si>
    <t>0600G065</t>
  </si>
  <si>
    <t>0600G066</t>
  </si>
  <si>
    <t>0600G067</t>
  </si>
  <si>
    <t>0600G068</t>
  </si>
  <si>
    <t xml:space="preserve">0600G069 </t>
  </si>
  <si>
    <t>0600G072</t>
  </si>
  <si>
    <t xml:space="preserve">0600G073 </t>
  </si>
  <si>
    <t xml:space="preserve">0600G074 </t>
  </si>
  <si>
    <t>0600G075</t>
  </si>
  <si>
    <t>0600G076</t>
  </si>
  <si>
    <t xml:space="preserve">0600G077 </t>
  </si>
  <si>
    <t>0600G078</t>
  </si>
  <si>
    <t>0600G079</t>
  </si>
  <si>
    <t xml:space="preserve">0600G080 </t>
  </si>
  <si>
    <t>0600G081</t>
  </si>
  <si>
    <t>0600G082</t>
  </si>
  <si>
    <t xml:space="preserve">0600G083 </t>
  </si>
  <si>
    <t xml:space="preserve">0600G084 </t>
  </si>
  <si>
    <t xml:space="preserve">0600G085 </t>
  </si>
  <si>
    <t xml:space="preserve">0600G086 </t>
  </si>
  <si>
    <t xml:space="preserve">0600G087 </t>
  </si>
  <si>
    <t xml:space="preserve">0600G088 </t>
  </si>
  <si>
    <t xml:space="preserve">0600G089 </t>
  </si>
  <si>
    <t xml:space="preserve">0600G090 </t>
  </si>
  <si>
    <t xml:space="preserve">0600G091 </t>
  </si>
  <si>
    <t xml:space="preserve">0600G092 </t>
  </si>
  <si>
    <t xml:space="preserve">0600G093 </t>
  </si>
  <si>
    <t xml:space="preserve">0600G094 </t>
  </si>
  <si>
    <t xml:space="preserve">0600G095 </t>
  </si>
  <si>
    <t xml:space="preserve">0600G096 </t>
  </si>
  <si>
    <t xml:space="preserve">0600G097 </t>
  </si>
  <si>
    <t xml:space="preserve">0600G098 </t>
  </si>
  <si>
    <t xml:space="preserve">0600G099 </t>
  </si>
  <si>
    <t xml:space="preserve">0600G100 </t>
  </si>
  <si>
    <t xml:space="preserve">0600G101 </t>
  </si>
  <si>
    <t xml:space="preserve">0600G102 </t>
  </si>
  <si>
    <t xml:space="preserve">0600G103 </t>
  </si>
  <si>
    <t>0600G104</t>
  </si>
  <si>
    <t xml:space="preserve">0600G105 </t>
  </si>
  <si>
    <t xml:space="preserve">0600G106 </t>
  </si>
  <si>
    <t xml:space="preserve">0600G107 </t>
  </si>
  <si>
    <t xml:space="preserve">0600G108 </t>
  </si>
  <si>
    <t xml:space="preserve">0600G109 </t>
  </si>
  <si>
    <t xml:space="preserve">0600G110 </t>
  </si>
  <si>
    <t xml:space="preserve">0600G111 </t>
  </si>
  <si>
    <t xml:space="preserve">0600G112 </t>
  </si>
  <si>
    <t>0600G113</t>
  </si>
  <si>
    <t>0600G114</t>
  </si>
  <si>
    <t>0600G115</t>
  </si>
  <si>
    <t>0600G116</t>
  </si>
  <si>
    <t xml:space="preserve">0600G117 </t>
  </si>
  <si>
    <t xml:space="preserve">0600G118 </t>
  </si>
  <si>
    <t xml:space="preserve">0600G119 </t>
  </si>
  <si>
    <t xml:space="preserve">0600G120 </t>
  </si>
  <si>
    <t xml:space="preserve">0600G121 </t>
  </si>
  <si>
    <t>0600G122</t>
  </si>
  <si>
    <t>0600G123</t>
  </si>
  <si>
    <t xml:space="preserve">0600G124 </t>
  </si>
  <si>
    <t>0600G125</t>
  </si>
  <si>
    <t>0600G126</t>
  </si>
  <si>
    <t xml:space="preserve">0600G127 </t>
  </si>
  <si>
    <t>0600G128</t>
  </si>
  <si>
    <t>0600G129</t>
  </si>
  <si>
    <t>0600G130</t>
  </si>
  <si>
    <t>0600G131</t>
  </si>
  <si>
    <t>0600G132</t>
  </si>
  <si>
    <t>0600G133</t>
  </si>
  <si>
    <t>0600G134</t>
  </si>
  <si>
    <t>0600G135</t>
  </si>
  <si>
    <t>0600G136</t>
  </si>
  <si>
    <t>0600G137</t>
  </si>
  <si>
    <t>0600G138</t>
  </si>
  <si>
    <t>0600G139</t>
  </si>
  <si>
    <t>0600G140</t>
  </si>
  <si>
    <t>0600G141</t>
  </si>
  <si>
    <t xml:space="preserve">0700G001 </t>
  </si>
  <si>
    <t xml:space="preserve">0700G005 </t>
  </si>
  <si>
    <t xml:space="preserve">0700G006 </t>
  </si>
  <si>
    <t xml:space="preserve">0700G007 </t>
  </si>
  <si>
    <t xml:space="preserve">0700G008 </t>
  </si>
  <si>
    <t xml:space="preserve">0700G010 </t>
  </si>
  <si>
    <t xml:space="preserve">0700G017 </t>
  </si>
  <si>
    <t xml:space="preserve">0700G022 </t>
  </si>
  <si>
    <t xml:space="preserve">0700G027 </t>
  </si>
  <si>
    <t xml:space="preserve">0700G028 </t>
  </si>
  <si>
    <t xml:space="preserve">0700G033 </t>
  </si>
  <si>
    <t xml:space="preserve">0700G036 </t>
  </si>
  <si>
    <t xml:space="preserve">0700G037 </t>
  </si>
  <si>
    <t xml:space="preserve">0700G038 </t>
  </si>
  <si>
    <t xml:space="preserve">0700G042 </t>
  </si>
  <si>
    <t xml:space="preserve">0700G043 </t>
  </si>
  <si>
    <t xml:space="preserve">0700G044 </t>
  </si>
  <si>
    <t xml:space="preserve">0700G045 </t>
  </si>
  <si>
    <t>0700G046</t>
  </si>
  <si>
    <t>0700G047</t>
  </si>
  <si>
    <t xml:space="preserve">0700G048 </t>
  </si>
  <si>
    <t xml:space="preserve">0700G049 </t>
  </si>
  <si>
    <t xml:space="preserve">0700G050 </t>
  </si>
  <si>
    <t xml:space="preserve">0700G051 </t>
  </si>
  <si>
    <t>0700G052</t>
  </si>
  <si>
    <t xml:space="preserve">0700G053 </t>
  </si>
  <si>
    <t xml:space="preserve">0700G055 </t>
  </si>
  <si>
    <t>0700G056</t>
  </si>
  <si>
    <t xml:space="preserve">0700G057 </t>
  </si>
  <si>
    <t xml:space="preserve">0700G060 </t>
  </si>
  <si>
    <t>0700G061</t>
  </si>
  <si>
    <t>0700G065</t>
  </si>
  <si>
    <t>0700G066</t>
  </si>
  <si>
    <t xml:space="preserve">0700G149 </t>
  </si>
  <si>
    <t xml:space="preserve">0700G155 </t>
  </si>
  <si>
    <t>0700G156</t>
  </si>
  <si>
    <t>0700G158</t>
  </si>
  <si>
    <t>0700G159</t>
  </si>
  <si>
    <t>0700G160</t>
  </si>
  <si>
    <t>0700G162</t>
  </si>
  <si>
    <t>0700G163</t>
  </si>
  <si>
    <t>0700G164</t>
  </si>
  <si>
    <t>0700G165</t>
  </si>
  <si>
    <t xml:space="preserve">0700G166 </t>
  </si>
  <si>
    <t>0700G167</t>
  </si>
  <si>
    <t xml:space="preserve">0700G168 </t>
  </si>
  <si>
    <t>0700G169</t>
  </si>
  <si>
    <t xml:space="preserve">0700G170 </t>
  </si>
  <si>
    <t xml:space="preserve">0700G171 </t>
  </si>
  <si>
    <t>0700G172</t>
  </si>
  <si>
    <t xml:space="preserve">0700G173 </t>
  </si>
  <si>
    <t>0700G174</t>
  </si>
  <si>
    <t>0700G175</t>
  </si>
  <si>
    <t>0700G176</t>
  </si>
  <si>
    <t>0700G177</t>
  </si>
  <si>
    <t xml:space="preserve">0700G178 </t>
  </si>
  <si>
    <t xml:space="preserve">0700G179 </t>
  </si>
  <si>
    <t xml:space="preserve">0700G180 </t>
  </si>
  <si>
    <t>0700G181</t>
  </si>
  <si>
    <t>0700G182</t>
  </si>
  <si>
    <t>0700G183</t>
  </si>
  <si>
    <t>0700G184</t>
  </si>
  <si>
    <t>0700G185</t>
  </si>
  <si>
    <t>0700G186</t>
  </si>
  <si>
    <t>0700G187</t>
  </si>
  <si>
    <t>0700G188</t>
  </si>
  <si>
    <t>0700G189</t>
  </si>
  <si>
    <t>0700G190</t>
  </si>
  <si>
    <t>0700G191</t>
  </si>
  <si>
    <t>0700G192</t>
  </si>
  <si>
    <t>0700G193</t>
  </si>
  <si>
    <t>0700G194</t>
  </si>
  <si>
    <t>0700G195</t>
  </si>
  <si>
    <t>0700G196</t>
  </si>
  <si>
    <t>0700G197</t>
  </si>
  <si>
    <t>0700G198</t>
  </si>
  <si>
    <t>0700G199</t>
  </si>
  <si>
    <t>0700G200</t>
  </si>
  <si>
    <t>0700G201</t>
  </si>
  <si>
    <t>0700G202</t>
  </si>
  <si>
    <t>0700G203</t>
  </si>
  <si>
    <t>0700G204</t>
  </si>
  <si>
    <t>0700G205</t>
  </si>
  <si>
    <t>0700G206</t>
  </si>
  <si>
    <t>0700G207</t>
  </si>
  <si>
    <t>0700G208</t>
  </si>
  <si>
    <t>0700G209</t>
  </si>
  <si>
    <t>0700G210</t>
  </si>
  <si>
    <t>0700G211</t>
  </si>
  <si>
    <t>0700G212</t>
  </si>
  <si>
    <t>0700G213</t>
  </si>
  <si>
    <t>0700G214</t>
  </si>
  <si>
    <t>0700G215</t>
  </si>
  <si>
    <t>0700G216</t>
  </si>
  <si>
    <t>0700G217</t>
  </si>
  <si>
    <t>0700G218</t>
  </si>
  <si>
    <t>0700G219</t>
  </si>
  <si>
    <t>0700G220</t>
  </si>
  <si>
    <t>0700G221</t>
  </si>
  <si>
    <t>0700G222</t>
  </si>
  <si>
    <t>0700G223</t>
  </si>
  <si>
    <t>0700G224</t>
  </si>
  <si>
    <t>0700G225</t>
  </si>
  <si>
    <t>0700G226</t>
  </si>
  <si>
    <t>0700G227</t>
  </si>
  <si>
    <t>0700G228</t>
  </si>
  <si>
    <t>0700G229</t>
  </si>
  <si>
    <t xml:space="preserve">0800G001 </t>
  </si>
  <si>
    <t xml:space="preserve">0800G002 </t>
  </si>
  <si>
    <t xml:space="preserve">0800G003 </t>
  </si>
  <si>
    <t xml:space="preserve">0800G005 </t>
  </si>
  <si>
    <t xml:space="preserve">0800G006 </t>
  </si>
  <si>
    <t xml:space="preserve">0800G007 </t>
  </si>
  <si>
    <t xml:space="preserve">0800G009 </t>
  </si>
  <si>
    <t xml:space="preserve">0800G010 </t>
  </si>
  <si>
    <t xml:space="preserve">0800G011 </t>
  </si>
  <si>
    <t xml:space="preserve">0800G012 </t>
  </si>
  <si>
    <t xml:space="preserve">0800G013 </t>
  </si>
  <si>
    <t xml:space="preserve">0800G014 </t>
  </si>
  <si>
    <t xml:space="preserve">0800G021 </t>
  </si>
  <si>
    <t>0800G030</t>
  </si>
  <si>
    <t xml:space="preserve">0800G034 </t>
  </si>
  <si>
    <t xml:space="preserve">0800G040 </t>
  </si>
  <si>
    <t xml:space="preserve">0800G041 </t>
  </si>
  <si>
    <t xml:space="preserve">0800G042 </t>
  </si>
  <si>
    <t xml:space="preserve">0800G043 </t>
  </si>
  <si>
    <t xml:space="preserve">0800G044 </t>
  </si>
  <si>
    <t xml:space="preserve">0800G045 </t>
  </si>
  <si>
    <t>0800G046</t>
  </si>
  <si>
    <t xml:space="preserve">0800G047 </t>
  </si>
  <si>
    <t xml:space="preserve">0800G048 </t>
  </si>
  <si>
    <t xml:space="preserve">0800G049 </t>
  </si>
  <si>
    <t xml:space="preserve">0800G050 </t>
  </si>
  <si>
    <t>0800G051</t>
  </si>
  <si>
    <t>0800G052</t>
  </si>
  <si>
    <t>0800G053</t>
  </si>
  <si>
    <t>0800G054</t>
  </si>
  <si>
    <t>0800G055</t>
  </si>
  <si>
    <t>0800G056</t>
  </si>
  <si>
    <t>0800G057</t>
  </si>
  <si>
    <t>0800G058</t>
  </si>
  <si>
    <t>0800G059</t>
  </si>
  <si>
    <t>0800G060</t>
  </si>
  <si>
    <t>0800G061</t>
  </si>
  <si>
    <t>0800G062</t>
  </si>
  <si>
    <t>0800G063</t>
  </si>
  <si>
    <t>0800G065</t>
  </si>
  <si>
    <t>0800G066</t>
  </si>
  <si>
    <t>0800G067</t>
  </si>
  <si>
    <t>0800G068</t>
  </si>
  <si>
    <t>0800G069</t>
  </si>
  <si>
    <t>0800G070</t>
  </si>
  <si>
    <t>0800G071</t>
  </si>
  <si>
    <t>0800G072</t>
  </si>
  <si>
    <t>0800G073</t>
  </si>
  <si>
    <t>0800G074</t>
  </si>
  <si>
    <t>0800G075</t>
  </si>
  <si>
    <t>0800G076</t>
  </si>
  <si>
    <t>0800G077</t>
  </si>
  <si>
    <t>0800G078</t>
  </si>
  <si>
    <t>0800G079</t>
  </si>
  <si>
    <t>0800G080</t>
  </si>
  <si>
    <t>0800G081</t>
  </si>
  <si>
    <t>0800G082</t>
  </si>
  <si>
    <t>0800G083</t>
  </si>
  <si>
    <t>0800G084</t>
  </si>
  <si>
    <t>0800G085</t>
  </si>
  <si>
    <t>0800G086</t>
  </si>
  <si>
    <t>0800G087</t>
  </si>
  <si>
    <t>0800G088</t>
  </si>
  <si>
    <t>0800G089</t>
  </si>
  <si>
    <t xml:space="preserve">0900G001 </t>
  </si>
  <si>
    <t xml:space="preserve">0900G002 </t>
  </si>
  <si>
    <t xml:space="preserve">0900G003 </t>
  </si>
  <si>
    <t xml:space="preserve">0900G007 </t>
  </si>
  <si>
    <t xml:space="preserve">0900G011 </t>
  </si>
  <si>
    <t xml:space="preserve">0900G012 </t>
  </si>
  <si>
    <t xml:space="preserve">0900G013 </t>
  </si>
  <si>
    <t xml:space="preserve">0900G014 </t>
  </si>
  <si>
    <t xml:space="preserve">0900G015 </t>
  </si>
  <si>
    <t xml:space="preserve">0900G016 </t>
  </si>
  <si>
    <t xml:space="preserve">0900G017 </t>
  </si>
  <si>
    <t xml:space="preserve">0900G020 </t>
  </si>
  <si>
    <t xml:space="preserve">0900G021 </t>
  </si>
  <si>
    <t xml:space="preserve">0900G022 </t>
  </si>
  <si>
    <t xml:space="preserve">0900G024 </t>
  </si>
  <si>
    <t xml:space="preserve">0900G025 </t>
  </si>
  <si>
    <t xml:space="preserve">0900G026 </t>
  </si>
  <si>
    <t xml:space="preserve">0900G027 </t>
  </si>
  <si>
    <t xml:space="preserve">0900G028 </t>
  </si>
  <si>
    <t xml:space="preserve">0900G030 </t>
  </si>
  <si>
    <t xml:space="preserve">0900G040 </t>
  </si>
  <si>
    <t>0900G041</t>
  </si>
  <si>
    <t>0900G042</t>
  </si>
  <si>
    <t>0900G043</t>
  </si>
  <si>
    <t>0900G044</t>
  </si>
  <si>
    <t>0900G045</t>
  </si>
  <si>
    <t>0900G046</t>
  </si>
  <si>
    <t>0900G047</t>
  </si>
  <si>
    <t>0900G048</t>
  </si>
  <si>
    <t>0900G049</t>
  </si>
  <si>
    <t>0900G050</t>
  </si>
  <si>
    <t xml:space="preserve">0900G051 </t>
  </si>
  <si>
    <t>0900G052</t>
  </si>
  <si>
    <t>0900G053</t>
  </si>
  <si>
    <t>0900G054</t>
  </si>
  <si>
    <t>0900G055</t>
  </si>
  <si>
    <t>0900G056</t>
  </si>
  <si>
    <t>0900G057</t>
  </si>
  <si>
    <t>0900G058</t>
  </si>
  <si>
    <t>0900G059</t>
  </si>
  <si>
    <t xml:space="preserve">0900G060 </t>
  </si>
  <si>
    <t xml:space="preserve">0900G061 </t>
  </si>
  <si>
    <t>0900G062</t>
  </si>
  <si>
    <t>0900G063</t>
  </si>
  <si>
    <t>0900G064</t>
  </si>
  <si>
    <t>0900G065</t>
  </si>
  <si>
    <t>0900G066</t>
  </si>
  <si>
    <t>0900G067</t>
  </si>
  <si>
    <t>0900G068</t>
  </si>
  <si>
    <t>0900G069</t>
  </si>
  <si>
    <t xml:space="preserve">0900G070 </t>
  </si>
  <si>
    <t>0900G071</t>
  </si>
  <si>
    <t>0900G072</t>
  </si>
  <si>
    <t>0900G073</t>
  </si>
  <si>
    <t>0900G074</t>
  </si>
  <si>
    <t>0900G075</t>
  </si>
  <si>
    <t>0900G076</t>
  </si>
  <si>
    <t>0900G077</t>
  </si>
  <si>
    <t>0900G078</t>
  </si>
  <si>
    <t>0900G080</t>
  </si>
  <si>
    <t>0900G081</t>
  </si>
  <si>
    <t xml:space="preserve">0900G082 </t>
  </si>
  <si>
    <t>0900G083</t>
  </si>
  <si>
    <t>0900G084</t>
  </si>
  <si>
    <t>0900G085</t>
  </si>
  <si>
    <t>0900G086</t>
  </si>
  <si>
    <t>0900G087</t>
  </si>
  <si>
    <t>0900G088</t>
  </si>
  <si>
    <t>0900G089</t>
  </si>
  <si>
    <t>0900G090</t>
  </si>
  <si>
    <t>0900G091</t>
  </si>
  <si>
    <t>0900G092</t>
  </si>
  <si>
    <t>0900G093</t>
  </si>
  <si>
    <t>0900G094</t>
  </si>
  <si>
    <t>0900G095</t>
  </si>
  <si>
    <t>0900G096</t>
  </si>
  <si>
    <t>0900G097</t>
  </si>
  <si>
    <t>0900G098</t>
  </si>
  <si>
    <t>0900G099</t>
  </si>
  <si>
    <t>0900G100</t>
  </si>
  <si>
    <t>0900G101</t>
  </si>
  <si>
    <t>0900G102</t>
  </si>
  <si>
    <t>0900G103</t>
  </si>
  <si>
    <t>0900G104</t>
  </si>
  <si>
    <t>0900G105</t>
  </si>
  <si>
    <t>0900G106</t>
  </si>
  <si>
    <t>0900G107</t>
  </si>
  <si>
    <t>0900G108</t>
  </si>
  <si>
    <t>0900G109</t>
  </si>
  <si>
    <t>0900G110</t>
  </si>
  <si>
    <t>0900G111</t>
  </si>
  <si>
    <t>0900G112</t>
  </si>
  <si>
    <t>0900G113</t>
  </si>
  <si>
    <t>0900G114</t>
  </si>
  <si>
    <t>0900G115</t>
  </si>
  <si>
    <t>0900G116</t>
  </si>
  <si>
    <t>0900G117</t>
  </si>
  <si>
    <t>0900G118</t>
  </si>
  <si>
    <t>0900G119</t>
  </si>
  <si>
    <t>0900G120</t>
  </si>
  <si>
    <t>0900G121</t>
  </si>
  <si>
    <t>0900G122</t>
  </si>
  <si>
    <t>0900G123</t>
  </si>
  <si>
    <t>0900G124</t>
  </si>
  <si>
    <t>0900G125</t>
  </si>
  <si>
    <t>0900G126</t>
  </si>
  <si>
    <t>0900G127</t>
  </si>
  <si>
    <t>0900G128</t>
  </si>
  <si>
    <t>0900G129</t>
  </si>
  <si>
    <t>0900G130</t>
  </si>
  <si>
    <t>0900G131</t>
  </si>
  <si>
    <t>0900G132</t>
  </si>
  <si>
    <t>0900G133</t>
  </si>
  <si>
    <t>0900G134</t>
  </si>
  <si>
    <t>0900G135</t>
  </si>
  <si>
    <t>0900G137</t>
  </si>
  <si>
    <t>0900G138</t>
  </si>
  <si>
    <t>0900G139</t>
  </si>
  <si>
    <t>0900G141</t>
  </si>
  <si>
    <t>0900G142</t>
  </si>
  <si>
    <t>0900G143</t>
  </si>
  <si>
    <t>0900G144</t>
  </si>
  <si>
    <t>0900G145</t>
  </si>
  <si>
    <t>0900G146</t>
  </si>
  <si>
    <t>0900G147</t>
  </si>
  <si>
    <t>0900G148</t>
  </si>
  <si>
    <t>0900G149</t>
  </si>
  <si>
    <t>0900G150</t>
  </si>
  <si>
    <t>0900G151</t>
  </si>
  <si>
    <t>0900G152</t>
  </si>
  <si>
    <t>0900G153</t>
  </si>
  <si>
    <t>0900G154</t>
  </si>
  <si>
    <t>0900G155</t>
  </si>
  <si>
    <t>0900G156</t>
  </si>
  <si>
    <t>0900G157</t>
  </si>
  <si>
    <t>0900G158</t>
  </si>
  <si>
    <t>0900G159</t>
  </si>
  <si>
    <t>0900G160</t>
  </si>
  <si>
    <t>0900G161</t>
  </si>
  <si>
    <t>0900G162</t>
  </si>
  <si>
    <t>0900G163</t>
  </si>
  <si>
    <t>0900G164</t>
  </si>
  <si>
    <t>0900G165</t>
  </si>
  <si>
    <t>0900G166</t>
  </si>
  <si>
    <t>0900G167</t>
  </si>
  <si>
    <t>0900G168</t>
  </si>
  <si>
    <t xml:space="preserve">1000G003 </t>
  </si>
  <si>
    <t xml:space="preserve">1000G101 </t>
  </si>
  <si>
    <t>1000G103</t>
  </si>
  <si>
    <t xml:space="preserve">1000G104 </t>
  </si>
  <si>
    <t xml:space="preserve">1000G106 </t>
  </si>
  <si>
    <t xml:space="preserve">1000G109 </t>
  </si>
  <si>
    <t xml:space="preserve">1000G110 </t>
  </si>
  <si>
    <t xml:space="preserve">1000G112 </t>
  </si>
  <si>
    <t xml:space="preserve">1000G113 </t>
  </si>
  <si>
    <t xml:space="preserve">1000G114 </t>
  </si>
  <si>
    <t>1000G202</t>
  </si>
  <si>
    <t xml:space="preserve">1000G301 </t>
  </si>
  <si>
    <t xml:space="preserve">1000G302 </t>
  </si>
  <si>
    <t xml:space="preserve">1000G303 </t>
  </si>
  <si>
    <t xml:space="preserve">1000G307 </t>
  </si>
  <si>
    <t xml:space="preserve">1000G310 </t>
  </si>
  <si>
    <t xml:space="preserve">1000G311 </t>
  </si>
  <si>
    <t xml:space="preserve">1000G312 </t>
  </si>
  <si>
    <t xml:space="preserve">1000G317 </t>
  </si>
  <si>
    <t xml:space="preserve">1000G501 </t>
  </si>
  <si>
    <t>1000G502</t>
  </si>
  <si>
    <t xml:space="preserve">1000G512 </t>
  </si>
  <si>
    <t xml:space="preserve">1000G513 </t>
  </si>
  <si>
    <t xml:space="preserve">1000G514 </t>
  </si>
  <si>
    <t xml:space="preserve">1000G516 </t>
  </si>
  <si>
    <t xml:space="preserve">1000G519 </t>
  </si>
  <si>
    <t xml:space="preserve">1000G521 </t>
  </si>
  <si>
    <t xml:space="preserve">1000G523 </t>
  </si>
  <si>
    <t xml:space="preserve">1000G524 </t>
  </si>
  <si>
    <t xml:space="preserve">1000G525 </t>
  </si>
  <si>
    <t>1000G527</t>
  </si>
  <si>
    <t>1000G528</t>
  </si>
  <si>
    <t>1000G529</t>
  </si>
  <si>
    <t>1000G530</t>
  </si>
  <si>
    <t>1000G531</t>
  </si>
  <si>
    <t>1000G532</t>
  </si>
  <si>
    <t>1000G533</t>
  </si>
  <si>
    <t>1000G534</t>
  </si>
  <si>
    <t>1000G535</t>
  </si>
  <si>
    <t>1000G538</t>
  </si>
  <si>
    <t>1000G539</t>
  </si>
  <si>
    <t>1000G540</t>
  </si>
  <si>
    <t>1000G541</t>
  </si>
  <si>
    <t>1000G542</t>
  </si>
  <si>
    <t>1000G543</t>
  </si>
  <si>
    <t>1000G544</t>
  </si>
  <si>
    <t>1000G545</t>
  </si>
  <si>
    <t>1000G546</t>
  </si>
  <si>
    <t>1000G547</t>
  </si>
  <si>
    <t>1000G548</t>
  </si>
  <si>
    <t>1000G549</t>
  </si>
  <si>
    <t>1000G550</t>
  </si>
  <si>
    <t>1000G551</t>
  </si>
  <si>
    <t>1000G552</t>
  </si>
  <si>
    <t>1000G553</t>
  </si>
  <si>
    <t>1000G554</t>
  </si>
  <si>
    <t>1000G555</t>
  </si>
  <si>
    <t>1000G557</t>
  </si>
  <si>
    <t>1000G558</t>
  </si>
  <si>
    <t>1000G559</t>
  </si>
  <si>
    <t>1000G560</t>
  </si>
  <si>
    <t>1000G561</t>
  </si>
  <si>
    <t>1000G562</t>
  </si>
  <si>
    <t>1000G563</t>
  </si>
  <si>
    <t>1000G564</t>
  </si>
  <si>
    <t>1000G565</t>
  </si>
  <si>
    <t>1000G567</t>
  </si>
  <si>
    <t>1000G569</t>
  </si>
  <si>
    <t>1000G570</t>
  </si>
  <si>
    <t>1000G571</t>
  </si>
  <si>
    <t>1000G572</t>
  </si>
  <si>
    <t>1000G573</t>
  </si>
  <si>
    <t>1000G574</t>
  </si>
  <si>
    <t>1000G575</t>
  </si>
  <si>
    <t>1000G576</t>
  </si>
  <si>
    <t>1000G577</t>
  </si>
  <si>
    <t>1000G578</t>
  </si>
  <si>
    <t>1000G579</t>
  </si>
  <si>
    <t>1000G580</t>
  </si>
  <si>
    <t>1000G581</t>
  </si>
  <si>
    <t>1000G582</t>
  </si>
  <si>
    <t>1000G583</t>
  </si>
  <si>
    <t>1000G584</t>
  </si>
  <si>
    <t>1000G585</t>
  </si>
  <si>
    <t>1000G586</t>
  </si>
  <si>
    <t>1000G587</t>
  </si>
  <si>
    <t>1000G588</t>
  </si>
  <si>
    <t>1000G589</t>
  </si>
  <si>
    <t>1000G590</t>
  </si>
  <si>
    <t>1000G593</t>
  </si>
  <si>
    <t>1000G594</t>
  </si>
  <si>
    <t>1000G595</t>
  </si>
  <si>
    <t>1000G596</t>
  </si>
  <si>
    <t>1000G597</t>
  </si>
  <si>
    <t>1000G598</t>
  </si>
  <si>
    <t>1000G599</t>
  </si>
  <si>
    <t>1000G600</t>
  </si>
  <si>
    <t>1000G601</t>
  </si>
  <si>
    <t>1000G602</t>
  </si>
  <si>
    <t>1000G603</t>
  </si>
  <si>
    <t>1000G604</t>
  </si>
  <si>
    <t>1000G605</t>
  </si>
  <si>
    <t>1000G606</t>
  </si>
  <si>
    <t>1000G608</t>
  </si>
  <si>
    <t>1000G609</t>
  </si>
  <si>
    <t>1000G610</t>
  </si>
  <si>
    <t>1000G611</t>
  </si>
  <si>
    <t>1000G612</t>
  </si>
  <si>
    <t>1000G613</t>
  </si>
  <si>
    <t>1000G614</t>
  </si>
  <si>
    <t>1000G615</t>
  </si>
  <si>
    <t>1000G617</t>
  </si>
  <si>
    <t>1000G618</t>
  </si>
  <si>
    <t>1000G619</t>
  </si>
  <si>
    <t>1000G620</t>
  </si>
  <si>
    <t>1000G621</t>
  </si>
  <si>
    <t>1000G622</t>
  </si>
  <si>
    <t>1000G623</t>
  </si>
  <si>
    <t>1000G624</t>
  </si>
  <si>
    <t>1000G625</t>
  </si>
  <si>
    <t>1000G626</t>
  </si>
  <si>
    <t>1000G627</t>
  </si>
  <si>
    <t>1000G628</t>
  </si>
  <si>
    <t>1000G629</t>
  </si>
  <si>
    <t>1000G630</t>
  </si>
  <si>
    <t>1000G631</t>
  </si>
  <si>
    <t>1000G632</t>
  </si>
  <si>
    <t>1000G633</t>
  </si>
  <si>
    <t>1000G634</t>
  </si>
  <si>
    <t>1000G635</t>
  </si>
  <si>
    <t>1000G636</t>
  </si>
  <si>
    <t>1000G637</t>
  </si>
  <si>
    <t>1000G638</t>
  </si>
  <si>
    <t>1000G639</t>
  </si>
  <si>
    <t>1000G640</t>
  </si>
  <si>
    <t>1000G641</t>
  </si>
  <si>
    <t>1000G642</t>
  </si>
  <si>
    <t>1000G643</t>
  </si>
  <si>
    <t>1000G644</t>
  </si>
  <si>
    <t>1000G645</t>
  </si>
  <si>
    <t>1000G646</t>
  </si>
  <si>
    <t>1000G647</t>
  </si>
  <si>
    <t>1000G648</t>
  </si>
  <si>
    <t>1000G649</t>
  </si>
  <si>
    <t>1000G650</t>
  </si>
  <si>
    <t>1000G652</t>
  </si>
  <si>
    <t>1000G653</t>
  </si>
  <si>
    <t>1000G654</t>
  </si>
  <si>
    <t>1000G655</t>
  </si>
  <si>
    <t>1000G656</t>
  </si>
  <si>
    <t>1000G657</t>
  </si>
  <si>
    <t>1000G658</t>
  </si>
  <si>
    <t>1000G659</t>
  </si>
  <si>
    <t>1000G660</t>
  </si>
  <si>
    <t>1000G661</t>
  </si>
  <si>
    <t>1000G662</t>
  </si>
  <si>
    <t>1000G663</t>
  </si>
  <si>
    <t>1000G664</t>
  </si>
  <si>
    <t>1000G665</t>
  </si>
  <si>
    <t>1000G666</t>
  </si>
  <si>
    <t>1000G667</t>
  </si>
  <si>
    <t>1000G668</t>
  </si>
  <si>
    <t>1000G669</t>
  </si>
  <si>
    <t>1000G670</t>
  </si>
  <si>
    <t>1000G671</t>
  </si>
  <si>
    <t>1000G672</t>
  </si>
  <si>
    <t>1000G673</t>
  </si>
  <si>
    <t>1000G674</t>
  </si>
  <si>
    <t>1000G675</t>
  </si>
  <si>
    <t xml:space="preserve">1100G001 </t>
  </si>
  <si>
    <t xml:space="preserve">1100G014 </t>
  </si>
  <si>
    <t xml:space="preserve">1100G016 </t>
  </si>
  <si>
    <t xml:space="preserve">1100G021 </t>
  </si>
  <si>
    <t xml:space="preserve">1100G023 </t>
  </si>
  <si>
    <t xml:space="preserve">1100G030 </t>
  </si>
  <si>
    <t xml:space="preserve">1100G031 </t>
  </si>
  <si>
    <t xml:space="preserve">1100G035 </t>
  </si>
  <si>
    <t xml:space="preserve">1100G039 </t>
  </si>
  <si>
    <t xml:space="preserve">1100G041 </t>
  </si>
  <si>
    <t xml:space="preserve">1100G044 </t>
  </si>
  <si>
    <t xml:space="preserve">1100G048 </t>
  </si>
  <si>
    <t xml:space="preserve">1100G061 </t>
  </si>
  <si>
    <t xml:space="preserve">1100G062 </t>
  </si>
  <si>
    <t xml:space="preserve">1100G063 </t>
  </si>
  <si>
    <t xml:space="preserve">1100G064 </t>
  </si>
  <si>
    <t xml:space="preserve">1100G066 </t>
  </si>
  <si>
    <t xml:space="preserve">1100G067 </t>
  </si>
  <si>
    <t>1100G068</t>
  </si>
  <si>
    <t>1100G069</t>
  </si>
  <si>
    <t>1100G070</t>
  </si>
  <si>
    <t>1100G071</t>
  </si>
  <si>
    <t>1100G072</t>
  </si>
  <si>
    <t>1100G073</t>
  </si>
  <si>
    <t>1100G074</t>
  </si>
  <si>
    <t>1100G075</t>
  </si>
  <si>
    <t>1100G076</t>
  </si>
  <si>
    <t>1100G077</t>
  </si>
  <si>
    <t>1100G078</t>
  </si>
  <si>
    <t>1100G079</t>
  </si>
  <si>
    <t>1100G080</t>
  </si>
  <si>
    <t>1100G081</t>
  </si>
  <si>
    <t>1100G082</t>
  </si>
  <si>
    <t>1100G083</t>
  </si>
  <si>
    <t>1100G084</t>
  </si>
  <si>
    <t>1100G085</t>
  </si>
  <si>
    <t>1100G086</t>
  </si>
  <si>
    <t>1100G087</t>
  </si>
  <si>
    <t>1100G088</t>
  </si>
  <si>
    <t>1100G089</t>
  </si>
  <si>
    <t>1100G090</t>
  </si>
  <si>
    <t>1100G091</t>
  </si>
  <si>
    <t>1100G092</t>
  </si>
  <si>
    <t>1100G093</t>
  </si>
  <si>
    <t>1100G094</t>
  </si>
  <si>
    <t>1100G095</t>
  </si>
  <si>
    <t>1100G096</t>
  </si>
  <si>
    <t>1100G097</t>
  </si>
  <si>
    <t>1100G098</t>
  </si>
  <si>
    <t>1100G099</t>
  </si>
  <si>
    <t>1100G100</t>
  </si>
  <si>
    <t>1100G101</t>
  </si>
  <si>
    <t>1100G102</t>
  </si>
  <si>
    <t>1100G103</t>
  </si>
  <si>
    <t>1100G104</t>
  </si>
  <si>
    <t>1100G105</t>
  </si>
  <si>
    <t>1100G106</t>
  </si>
  <si>
    <t>1100G107</t>
  </si>
  <si>
    <t>1100G108</t>
  </si>
  <si>
    <t>1100G109</t>
  </si>
  <si>
    <t>1100G110</t>
  </si>
  <si>
    <t>1100G111</t>
  </si>
  <si>
    <t xml:space="preserve">1200G002 </t>
  </si>
  <si>
    <t xml:space="preserve">1200G003 </t>
  </si>
  <si>
    <t>1200G015</t>
  </si>
  <si>
    <t>1200G016</t>
  </si>
  <si>
    <t>1200G017</t>
  </si>
  <si>
    <t>1200G018</t>
  </si>
  <si>
    <t>1200G019</t>
  </si>
  <si>
    <t>1200G020</t>
  </si>
  <si>
    <t>1200G021</t>
  </si>
  <si>
    <t>1200G022</t>
  </si>
  <si>
    <t>1200G024</t>
  </si>
  <si>
    <t>1200G025</t>
  </si>
  <si>
    <t>1200G026</t>
  </si>
  <si>
    <t>1200G027</t>
  </si>
  <si>
    <t>1200G028</t>
  </si>
  <si>
    <t xml:space="preserve">1300G001 </t>
  </si>
  <si>
    <t xml:space="preserve">1300G004 </t>
  </si>
  <si>
    <t xml:space="preserve">1300G009 </t>
  </si>
  <si>
    <t xml:space="preserve">1300G014 </t>
  </si>
  <si>
    <t xml:space="preserve">1300G015 </t>
  </si>
  <si>
    <t xml:space="preserve">1300G016 </t>
  </si>
  <si>
    <t xml:space="preserve">1300G017 </t>
  </si>
  <si>
    <t>1300G018</t>
  </si>
  <si>
    <t>1300G019</t>
  </si>
  <si>
    <t>1300G020</t>
  </si>
  <si>
    <t>1300G021</t>
  </si>
  <si>
    <t>1300G022</t>
  </si>
  <si>
    <t>1300G023</t>
  </si>
  <si>
    <t>1300G024</t>
  </si>
  <si>
    <t>1300G025</t>
  </si>
  <si>
    <t>1300G026</t>
  </si>
  <si>
    <t>1300G027</t>
  </si>
  <si>
    <t>1300G028</t>
  </si>
  <si>
    <t xml:space="preserve">1300G029 </t>
  </si>
  <si>
    <t>1300G030</t>
  </si>
  <si>
    <t>1300G031</t>
  </si>
  <si>
    <t>1300G032</t>
  </si>
  <si>
    <t>1300G033</t>
  </si>
  <si>
    <t>1300G034</t>
  </si>
  <si>
    <t>1300G035</t>
  </si>
  <si>
    <t xml:space="preserve">1300G037 </t>
  </si>
  <si>
    <t>1300G038</t>
  </si>
  <si>
    <t>1300G039</t>
  </si>
  <si>
    <t>1300G040</t>
  </si>
  <si>
    <t>1300G041</t>
  </si>
  <si>
    <t>1300G042</t>
  </si>
  <si>
    <t>1300G043</t>
  </si>
  <si>
    <t>1300G044</t>
  </si>
  <si>
    <t>1300G045</t>
  </si>
  <si>
    <t>1300G046</t>
  </si>
  <si>
    <t>1300G047</t>
  </si>
  <si>
    <t>1300G048</t>
  </si>
  <si>
    <t>1300G049</t>
  </si>
  <si>
    <t>1300G050</t>
  </si>
  <si>
    <t>1300G051</t>
  </si>
  <si>
    <t xml:space="preserve">1300G052 </t>
  </si>
  <si>
    <t xml:space="preserve">1300G053 </t>
  </si>
  <si>
    <t>1300G054</t>
  </si>
  <si>
    <t>1300G055</t>
  </si>
  <si>
    <t>1300G056</t>
  </si>
  <si>
    <t>1300G057</t>
  </si>
  <si>
    <t>1300G058</t>
  </si>
  <si>
    <t>1300G059</t>
  </si>
  <si>
    <t>1300G060</t>
  </si>
  <si>
    <t>1300G061</t>
  </si>
  <si>
    <t>1300G062</t>
  </si>
  <si>
    <t>1300G063</t>
  </si>
  <si>
    <t>1300G064</t>
  </si>
  <si>
    <t>1300G065</t>
  </si>
  <si>
    <t>1300G066</t>
  </si>
  <si>
    <t>1300G067</t>
  </si>
  <si>
    <t>1300G068</t>
  </si>
  <si>
    <t>1300G070</t>
  </si>
  <si>
    <t>1300G071</t>
  </si>
  <si>
    <t>1300G072</t>
  </si>
  <si>
    <t>1300G073</t>
  </si>
  <si>
    <t>1300G074</t>
  </si>
  <si>
    <t>1300G075</t>
  </si>
  <si>
    <t>1300G076</t>
  </si>
  <si>
    <t>1300G077</t>
  </si>
  <si>
    <t>1300G078</t>
  </si>
  <si>
    <t>1300G079</t>
  </si>
  <si>
    <t>1300G080</t>
  </si>
  <si>
    <t>1300G081</t>
  </si>
  <si>
    <t>1300G082</t>
  </si>
  <si>
    <t>1300G083</t>
  </si>
  <si>
    <t>1300G084</t>
  </si>
  <si>
    <t>1300G085</t>
  </si>
  <si>
    <t>1300G086</t>
  </si>
  <si>
    <t>1300G087</t>
  </si>
  <si>
    <t>1300G088</t>
  </si>
  <si>
    <t>1300G089</t>
  </si>
  <si>
    <t>1300G090</t>
  </si>
  <si>
    <t>1300G091</t>
  </si>
  <si>
    <t>1300G092</t>
  </si>
  <si>
    <t>1300G093</t>
  </si>
  <si>
    <t>1300G094</t>
  </si>
  <si>
    <t>1300G095</t>
  </si>
  <si>
    <t>1300G096</t>
  </si>
  <si>
    <t>1300G097</t>
  </si>
  <si>
    <t>1300G098</t>
  </si>
  <si>
    <t>1300G099</t>
  </si>
  <si>
    <t>1300G100</t>
  </si>
  <si>
    <t>1300G101</t>
  </si>
  <si>
    <t>1300G102</t>
  </si>
  <si>
    <t>1300G103</t>
  </si>
  <si>
    <t>1300G104</t>
  </si>
  <si>
    <t>1300G105</t>
  </si>
  <si>
    <t xml:space="preserve">1400G002 </t>
  </si>
  <si>
    <t>1400G007</t>
  </si>
  <si>
    <t>1400G008</t>
  </si>
  <si>
    <t>1400G009</t>
  </si>
  <si>
    <t>1400G010</t>
  </si>
  <si>
    <t>1400G011</t>
  </si>
  <si>
    <t>1400G012</t>
  </si>
  <si>
    <t>1400G013</t>
  </si>
  <si>
    <t>1400G014</t>
  </si>
  <si>
    <t>1400G015</t>
  </si>
  <si>
    <t>1400G016</t>
  </si>
  <si>
    <t>1400G017</t>
  </si>
  <si>
    <t>1400G018</t>
  </si>
  <si>
    <t>1400G019</t>
  </si>
  <si>
    <t>1400G020</t>
  </si>
  <si>
    <t xml:space="preserve">1500G008 </t>
  </si>
  <si>
    <t xml:space="preserve">1500G009 </t>
  </si>
  <si>
    <t>1500G011</t>
  </si>
  <si>
    <t>1500G012</t>
  </si>
  <si>
    <t>1500G013</t>
  </si>
  <si>
    <t>1500G014</t>
  </si>
  <si>
    <t>1500G015</t>
  </si>
  <si>
    <t>1500G016</t>
  </si>
  <si>
    <t>1500G017</t>
  </si>
  <si>
    <t>1500G018</t>
  </si>
  <si>
    <t>1500G019</t>
  </si>
  <si>
    <t>1500G020</t>
  </si>
  <si>
    <t>1500G021</t>
  </si>
  <si>
    <t>1500G023</t>
  </si>
  <si>
    <t>1500G024</t>
  </si>
  <si>
    <t>1500G025</t>
  </si>
  <si>
    <t>1500G027</t>
  </si>
  <si>
    <t>1500G028</t>
  </si>
  <si>
    <t>1500G029</t>
  </si>
  <si>
    <t>1500G030</t>
  </si>
  <si>
    <t>1500G031</t>
  </si>
  <si>
    <t>1500G032</t>
  </si>
  <si>
    <t>1500G033</t>
  </si>
  <si>
    <t>1500G034</t>
  </si>
  <si>
    <t>1500G035</t>
  </si>
  <si>
    <t>1500G036</t>
  </si>
  <si>
    <t>1500G037</t>
  </si>
  <si>
    <t>1500G038</t>
  </si>
  <si>
    <t>1500G039</t>
  </si>
  <si>
    <t>1500G040</t>
  </si>
  <si>
    <t>1500G041</t>
  </si>
  <si>
    <t>1500G042</t>
  </si>
  <si>
    <t>1500G043</t>
  </si>
  <si>
    <t xml:space="preserve">1700G003 </t>
  </si>
  <si>
    <t xml:space="preserve">1700G011 </t>
  </si>
  <si>
    <t xml:space="preserve">1700G014 </t>
  </si>
  <si>
    <t xml:space="preserve">1900G001 </t>
  </si>
  <si>
    <t>1900G002</t>
  </si>
  <si>
    <t xml:space="preserve">2000G003 </t>
  </si>
  <si>
    <t xml:space="preserve">2000G009 </t>
  </si>
  <si>
    <t>2000G012</t>
  </si>
  <si>
    <t>2000G013</t>
  </si>
  <si>
    <t>2000G014</t>
  </si>
  <si>
    <t>2000G015</t>
  </si>
  <si>
    <t>2000G016</t>
  </si>
  <si>
    <t>2000G017</t>
  </si>
  <si>
    <t>2000G018</t>
  </si>
  <si>
    <t xml:space="preserve">2000G019 </t>
  </si>
  <si>
    <t>2000G020</t>
  </si>
  <si>
    <t>2000G021</t>
  </si>
  <si>
    <t>2000G022</t>
  </si>
  <si>
    <t>2000G023</t>
  </si>
  <si>
    <t>2000G024</t>
  </si>
  <si>
    <t xml:space="preserve">2000G025 </t>
  </si>
  <si>
    <t xml:space="preserve">2000G026 </t>
  </si>
  <si>
    <t xml:space="preserve">2000G027 </t>
  </si>
  <si>
    <t>2000G028</t>
  </si>
  <si>
    <t>2000G029</t>
  </si>
  <si>
    <t>2000G030</t>
  </si>
  <si>
    <t>2000G031</t>
  </si>
  <si>
    <t xml:space="preserve">2100G001 </t>
  </si>
  <si>
    <t xml:space="preserve">2100G002 </t>
  </si>
  <si>
    <t xml:space="preserve">2100G003 </t>
  </si>
  <si>
    <t xml:space="preserve">2100G004 </t>
  </si>
  <si>
    <t>2100G005</t>
  </si>
  <si>
    <t>2100G006</t>
  </si>
  <si>
    <t>2100G007</t>
  </si>
  <si>
    <t>2100G008</t>
  </si>
  <si>
    <t>2100G009</t>
  </si>
  <si>
    <t>2100G010</t>
  </si>
  <si>
    <t>2100G011</t>
  </si>
  <si>
    <t>2100G012</t>
  </si>
  <si>
    <t>2100G013</t>
  </si>
  <si>
    <t>2100G014</t>
  </si>
  <si>
    <t>2100G015</t>
  </si>
  <si>
    <t>2100G016</t>
  </si>
  <si>
    <t>2100G017</t>
  </si>
  <si>
    <t>2100G018</t>
  </si>
  <si>
    <t>2100G019</t>
  </si>
  <si>
    <t>2100G020</t>
  </si>
  <si>
    <t>2100G021</t>
  </si>
  <si>
    <t>2100G022</t>
  </si>
  <si>
    <t>2100G023</t>
  </si>
  <si>
    <t>2100G024</t>
  </si>
  <si>
    <t>2100G025</t>
  </si>
  <si>
    <t>2100G026</t>
  </si>
  <si>
    <t>2100G027</t>
  </si>
  <si>
    <t>2100G028</t>
  </si>
  <si>
    <t>2100G029</t>
  </si>
  <si>
    <t>2100G030</t>
  </si>
  <si>
    <t>2100G031</t>
  </si>
  <si>
    <t>2100G032</t>
  </si>
  <si>
    <t>2100G033</t>
  </si>
  <si>
    <t>2100G034</t>
  </si>
  <si>
    <t>2100G035</t>
  </si>
  <si>
    <t>2100G036</t>
  </si>
  <si>
    <t>2100G037</t>
  </si>
  <si>
    <t>2100G038</t>
  </si>
  <si>
    <t>2100G039</t>
  </si>
  <si>
    <t>2100G040</t>
  </si>
  <si>
    <t>2100G041</t>
  </si>
  <si>
    <t>2100G042</t>
  </si>
  <si>
    <t>2100G043</t>
  </si>
  <si>
    <t>2100G071</t>
  </si>
  <si>
    <t>2100G072</t>
  </si>
  <si>
    <t>2100G073</t>
  </si>
  <si>
    <t>2100G074</t>
  </si>
  <si>
    <t>2100G075</t>
  </si>
  <si>
    <t>2100G076</t>
  </si>
  <si>
    <t>2100G077</t>
  </si>
  <si>
    <t>2100G078</t>
  </si>
  <si>
    <t>2100G079</t>
  </si>
  <si>
    <t>2100G080</t>
  </si>
  <si>
    <t>2100G081</t>
  </si>
  <si>
    <t>2100G082</t>
  </si>
  <si>
    <t>2100G083</t>
  </si>
  <si>
    <t>2100G084</t>
  </si>
  <si>
    <t>2100G085</t>
  </si>
  <si>
    <t>2100G086</t>
  </si>
  <si>
    <t>2200G001</t>
  </si>
  <si>
    <t>2200G002</t>
  </si>
  <si>
    <t>2200G003</t>
  </si>
  <si>
    <t>2300G001</t>
  </si>
  <si>
    <t xml:space="preserve">9900G001 </t>
  </si>
  <si>
    <t xml:space="preserve">9900G002 </t>
  </si>
  <si>
    <t xml:space="preserve">9900G003 </t>
  </si>
  <si>
    <t xml:space="preserve">9900G004 </t>
  </si>
  <si>
    <t xml:space="preserve">9900G005 </t>
  </si>
  <si>
    <t xml:space="preserve">9900G006 </t>
  </si>
  <si>
    <t xml:space="preserve">9900G007 </t>
  </si>
  <si>
    <t xml:space="preserve">9900G008 </t>
  </si>
  <si>
    <t xml:space="preserve">9900G009 </t>
  </si>
  <si>
    <t xml:space="preserve">9900G010 </t>
  </si>
  <si>
    <t xml:space="preserve">9900G011 </t>
  </si>
  <si>
    <t xml:space="preserve">9900G012 </t>
  </si>
  <si>
    <t>9900G013</t>
  </si>
  <si>
    <t xml:space="preserve">9900G014 </t>
  </si>
  <si>
    <t xml:space="preserve">9900G015 </t>
  </si>
  <si>
    <t xml:space="preserve">9900G016 </t>
  </si>
  <si>
    <t xml:space="preserve">9900G018 </t>
  </si>
  <si>
    <t xml:space="preserve">9900G019 </t>
  </si>
  <si>
    <t>9900G020</t>
  </si>
  <si>
    <t>9900G021</t>
  </si>
  <si>
    <t>9900G022</t>
  </si>
  <si>
    <t>9900G023</t>
  </si>
  <si>
    <t>9900G024</t>
  </si>
  <si>
    <t>9900G025</t>
  </si>
  <si>
    <t>9900G026</t>
  </si>
  <si>
    <t>9900G027</t>
  </si>
  <si>
    <t>9900G028</t>
  </si>
  <si>
    <t>9900G029</t>
  </si>
  <si>
    <t>9900G030</t>
  </si>
  <si>
    <t>9900G031</t>
  </si>
  <si>
    <t>9900G032</t>
  </si>
  <si>
    <t>9900G033</t>
  </si>
  <si>
    <t>9900G034</t>
  </si>
  <si>
    <t>9900G035</t>
  </si>
  <si>
    <t>9900G036</t>
  </si>
  <si>
    <t>9900G037</t>
  </si>
  <si>
    <t>9900G038</t>
  </si>
  <si>
    <t>9900G039</t>
  </si>
  <si>
    <t>9900G040</t>
  </si>
  <si>
    <t>9900G041</t>
  </si>
  <si>
    <t>9900G042</t>
  </si>
  <si>
    <t>9900G043</t>
  </si>
  <si>
    <t>9900G044</t>
  </si>
  <si>
    <t>9900G045</t>
  </si>
  <si>
    <t>9900G046</t>
  </si>
  <si>
    <t>9900G047</t>
  </si>
  <si>
    <t xml:space="preserve">9900G048 </t>
  </si>
  <si>
    <t>9900G049</t>
  </si>
  <si>
    <t>9900G050</t>
  </si>
  <si>
    <t>9900G051</t>
  </si>
  <si>
    <t>9900G052</t>
  </si>
  <si>
    <t xml:space="preserve">9900G053 </t>
  </si>
  <si>
    <t>9900G054</t>
  </si>
  <si>
    <t>9900G055</t>
  </si>
  <si>
    <t>9900G056</t>
  </si>
  <si>
    <t>9900G057</t>
  </si>
  <si>
    <t>9900G058</t>
  </si>
  <si>
    <t>9900G059</t>
  </si>
  <si>
    <t>9900G060</t>
  </si>
  <si>
    <t>9900G061</t>
  </si>
  <si>
    <t>9900G062</t>
  </si>
  <si>
    <t>9900G063</t>
  </si>
  <si>
    <t>9900G064</t>
  </si>
  <si>
    <t>9900G065</t>
  </si>
  <si>
    <t>9900G066</t>
  </si>
  <si>
    <t>9900G067</t>
  </si>
  <si>
    <t>9900G068</t>
  </si>
  <si>
    <t>9900G069</t>
  </si>
  <si>
    <t>9900G070</t>
  </si>
  <si>
    <t>9900G071</t>
  </si>
  <si>
    <t>9900G072</t>
  </si>
  <si>
    <t>9900G073</t>
  </si>
  <si>
    <t>9900G074</t>
  </si>
  <si>
    <t>9900G075</t>
  </si>
  <si>
    <t>9900G076</t>
  </si>
  <si>
    <t>9900G077</t>
  </si>
  <si>
    <t>9900G078</t>
  </si>
  <si>
    <t>9900G079</t>
  </si>
  <si>
    <t>9900G080</t>
  </si>
  <si>
    <t>9900G081</t>
  </si>
  <si>
    <t>9900G082</t>
  </si>
  <si>
    <t>9900G083</t>
  </si>
  <si>
    <t>9900G084</t>
  </si>
  <si>
    <t>9900G085</t>
  </si>
  <si>
    <t>9900G086</t>
  </si>
  <si>
    <t>0200G067</t>
  </si>
  <si>
    <t>0200G068</t>
  </si>
  <si>
    <t>0200P066</t>
  </si>
  <si>
    <t>0200P067</t>
  </si>
  <si>
    <t>0300G082</t>
  </si>
  <si>
    <t>0300G083</t>
  </si>
  <si>
    <t>0300G084</t>
  </si>
  <si>
    <t>0300P152</t>
  </si>
  <si>
    <t>0300P153</t>
  </si>
  <si>
    <t>0300P154</t>
  </si>
  <si>
    <t>0300P155</t>
  </si>
  <si>
    <t>0400G117</t>
  </si>
  <si>
    <t>0400G118</t>
  </si>
  <si>
    <t>0400G119</t>
  </si>
  <si>
    <t>0400G120</t>
  </si>
  <si>
    <t>0400G121</t>
  </si>
  <si>
    <t>0400G122</t>
  </si>
  <si>
    <t>0400P178</t>
  </si>
  <si>
    <t>0400P179</t>
  </si>
  <si>
    <t>0400P180</t>
  </si>
  <si>
    <t>0400P181</t>
  </si>
  <si>
    <t>0400P182</t>
  </si>
  <si>
    <t>0400P183</t>
  </si>
  <si>
    <t>0400P184</t>
  </si>
  <si>
    <t>0400P185</t>
  </si>
  <si>
    <t>0400P186</t>
  </si>
  <si>
    <t>0400P187</t>
  </si>
  <si>
    <t>0400P188</t>
  </si>
  <si>
    <t>0400P189</t>
  </si>
  <si>
    <t>0400P190</t>
  </si>
  <si>
    <t>0500G074</t>
  </si>
  <si>
    <t>0500G075</t>
  </si>
  <si>
    <t>0500G076</t>
  </si>
  <si>
    <t>0500G077</t>
  </si>
  <si>
    <t>0500G078</t>
  </si>
  <si>
    <t>0500P133</t>
  </si>
  <si>
    <t>0500P134</t>
  </si>
  <si>
    <t>0500P135</t>
  </si>
  <si>
    <t>0500P136</t>
  </si>
  <si>
    <t>0500P137</t>
  </si>
  <si>
    <t>0500P138</t>
  </si>
  <si>
    <t>0500P139</t>
  </si>
  <si>
    <t>0500P140</t>
  </si>
  <si>
    <t>0500P141</t>
  </si>
  <si>
    <t>0500P142</t>
  </si>
  <si>
    <t>0600P325</t>
  </si>
  <si>
    <t>0600P326</t>
  </si>
  <si>
    <t>0700G230</t>
  </si>
  <si>
    <t>0700G231</t>
  </si>
  <si>
    <t>0700G232</t>
  </si>
  <si>
    <t>0700G233</t>
  </si>
  <si>
    <t>0700P289</t>
  </si>
  <si>
    <t>0700P290</t>
  </si>
  <si>
    <t>0700P291</t>
  </si>
  <si>
    <t>0700P292</t>
  </si>
  <si>
    <t>0800G090</t>
  </si>
  <si>
    <t>0800G091</t>
  </si>
  <si>
    <t>0800G092</t>
  </si>
  <si>
    <t>0800G093</t>
  </si>
  <si>
    <t>0800G094</t>
  </si>
  <si>
    <t>0800G095</t>
  </si>
  <si>
    <t>0800G096</t>
  </si>
  <si>
    <t>0800G097</t>
  </si>
  <si>
    <t>0800G098</t>
  </si>
  <si>
    <t>0800G099</t>
  </si>
  <si>
    <t>0800P183</t>
  </si>
  <si>
    <t>0800P184</t>
  </si>
  <si>
    <t>0800P185</t>
  </si>
  <si>
    <t>0800P186</t>
  </si>
  <si>
    <t>0800P187</t>
  </si>
  <si>
    <t>0800P188</t>
  </si>
  <si>
    <t>0800P189</t>
  </si>
  <si>
    <t>0800P190</t>
  </si>
  <si>
    <t>0800P191</t>
  </si>
  <si>
    <t>0900G169</t>
  </si>
  <si>
    <t>0900G170</t>
  </si>
  <si>
    <t>0900G171</t>
  </si>
  <si>
    <t>0900G172</t>
  </si>
  <si>
    <t>0900G173</t>
  </si>
  <si>
    <t>0900G174</t>
  </si>
  <si>
    <t>0900P272</t>
  </si>
  <si>
    <t>0900P273</t>
  </si>
  <si>
    <t>1000G676</t>
  </si>
  <si>
    <t>1000G677</t>
  </si>
  <si>
    <t>1000G678</t>
  </si>
  <si>
    <t>1000G679</t>
  </si>
  <si>
    <t>1000G680</t>
  </si>
  <si>
    <t>1000G681</t>
  </si>
  <si>
    <t>1000G682</t>
  </si>
  <si>
    <t>1000G683</t>
  </si>
  <si>
    <t>1000G684</t>
  </si>
  <si>
    <t>1000G685</t>
  </si>
  <si>
    <t>1000G686</t>
  </si>
  <si>
    <t>1000G687</t>
  </si>
  <si>
    <t>1000G688</t>
  </si>
  <si>
    <t>1000G689</t>
  </si>
  <si>
    <t>1000G690</t>
  </si>
  <si>
    <t>1000G691</t>
  </si>
  <si>
    <t>1000G692</t>
  </si>
  <si>
    <t>1000G693</t>
  </si>
  <si>
    <t>1000G694</t>
  </si>
  <si>
    <t>1000G695</t>
  </si>
  <si>
    <t>1000G696</t>
  </si>
  <si>
    <t>1000G697</t>
  </si>
  <si>
    <t>1000G698</t>
  </si>
  <si>
    <t>1000G699</t>
  </si>
  <si>
    <t>1000G700</t>
  </si>
  <si>
    <t>1000P769</t>
  </si>
  <si>
    <t>1000P770</t>
  </si>
  <si>
    <t>1000P771</t>
  </si>
  <si>
    <t>1000P772</t>
  </si>
  <si>
    <t>1000P773</t>
  </si>
  <si>
    <t>1000P774</t>
  </si>
  <si>
    <t>1000P775</t>
  </si>
  <si>
    <t>1000P776</t>
  </si>
  <si>
    <t>1000P777</t>
  </si>
  <si>
    <t>1000P778</t>
  </si>
  <si>
    <t>1000P779</t>
  </si>
  <si>
    <t>1000P780</t>
  </si>
  <si>
    <t>1000P781</t>
  </si>
  <si>
    <t>1000P782</t>
  </si>
  <si>
    <t>1000P783</t>
  </si>
  <si>
    <t>1000P785</t>
  </si>
  <si>
    <t>1000P786</t>
  </si>
  <si>
    <t>1000P787</t>
  </si>
  <si>
    <t>1000P788</t>
  </si>
  <si>
    <t>1000P789</t>
  </si>
  <si>
    <t>1000P790</t>
  </si>
  <si>
    <t>1000P791</t>
  </si>
  <si>
    <t>1000P792</t>
  </si>
  <si>
    <t>1000P793</t>
  </si>
  <si>
    <t>1000P794</t>
  </si>
  <si>
    <t>1000P795</t>
  </si>
  <si>
    <t>1000P796</t>
  </si>
  <si>
    <t>1000P797</t>
  </si>
  <si>
    <t>1000P798</t>
  </si>
  <si>
    <t>1000P799</t>
  </si>
  <si>
    <t>1000P800</t>
  </si>
  <si>
    <t>1000P801</t>
  </si>
  <si>
    <t>1000P802</t>
  </si>
  <si>
    <t>1100G112</t>
  </si>
  <si>
    <t>1100G113</t>
  </si>
  <si>
    <t>1100P212</t>
  </si>
  <si>
    <t>1100P213</t>
  </si>
  <si>
    <t>1100P214</t>
  </si>
  <si>
    <t>1100P215</t>
  </si>
  <si>
    <t>1100P216</t>
  </si>
  <si>
    <t>1100P217</t>
  </si>
  <si>
    <t>1200P111</t>
  </si>
  <si>
    <t>1200P112</t>
  </si>
  <si>
    <t>1300G106</t>
  </si>
  <si>
    <t>1300G107</t>
  </si>
  <si>
    <t>1300G108</t>
  </si>
  <si>
    <t>1300G109</t>
  </si>
  <si>
    <t>1300P152</t>
  </si>
  <si>
    <t>1300P153</t>
  </si>
  <si>
    <t>1300P154</t>
  </si>
  <si>
    <t>1300P155</t>
  </si>
  <si>
    <t>1300P156</t>
  </si>
  <si>
    <t>1300P157</t>
  </si>
  <si>
    <t>1300P158</t>
  </si>
  <si>
    <t>1300P159</t>
  </si>
  <si>
    <t>1300P160</t>
  </si>
  <si>
    <t>1300P161</t>
  </si>
  <si>
    <t>1400G023</t>
  </si>
  <si>
    <t>1400P055</t>
  </si>
  <si>
    <t>1400P056</t>
  </si>
  <si>
    <t>1400P057</t>
  </si>
  <si>
    <t>1400P058</t>
  </si>
  <si>
    <t>1400P059</t>
  </si>
  <si>
    <t>1400P060</t>
  </si>
  <si>
    <t>1400P061</t>
  </si>
  <si>
    <t>1400P062</t>
  </si>
  <si>
    <t>1400P063</t>
  </si>
  <si>
    <t>1400P064</t>
  </si>
  <si>
    <t>1400P065</t>
  </si>
  <si>
    <t>1400P066</t>
  </si>
  <si>
    <t>1500G044</t>
  </si>
  <si>
    <t>1500G045</t>
  </si>
  <si>
    <t>1500G046</t>
  </si>
  <si>
    <t>1500G047</t>
  </si>
  <si>
    <t>1500G048</t>
  </si>
  <si>
    <t>1500G049</t>
  </si>
  <si>
    <t>1500G050</t>
  </si>
  <si>
    <t>1500G051</t>
  </si>
  <si>
    <t>1500G052</t>
  </si>
  <si>
    <t>1500G053</t>
  </si>
  <si>
    <t>1500G054</t>
  </si>
  <si>
    <t>1500G055</t>
  </si>
  <si>
    <t>1500G056</t>
  </si>
  <si>
    <t>1500P098</t>
  </si>
  <si>
    <t>1500P099</t>
  </si>
  <si>
    <t>1500P100</t>
  </si>
  <si>
    <t>1500P101</t>
  </si>
  <si>
    <t>1500P102</t>
  </si>
  <si>
    <t>1500P103</t>
  </si>
  <si>
    <t>1500P104</t>
  </si>
  <si>
    <t>1500P105</t>
  </si>
  <si>
    <t>1500P106</t>
  </si>
  <si>
    <t>1500P107</t>
  </si>
  <si>
    <t>1500P108</t>
  </si>
  <si>
    <t>1500P109</t>
  </si>
  <si>
    <t>1500P110</t>
  </si>
  <si>
    <t>1500P111</t>
  </si>
  <si>
    <t>1500P112</t>
  </si>
  <si>
    <t>1500P113</t>
  </si>
  <si>
    <t>1500P114</t>
  </si>
  <si>
    <t>1500P115</t>
  </si>
  <si>
    <t>1500P116</t>
  </si>
  <si>
    <t>1500P117</t>
  </si>
  <si>
    <t>1500P118</t>
  </si>
  <si>
    <t>1500P119</t>
  </si>
  <si>
    <t>1500P120</t>
  </si>
  <si>
    <t>1500P121</t>
  </si>
  <si>
    <t>1500P122</t>
  </si>
  <si>
    <t>1500P123</t>
  </si>
  <si>
    <t>1500P124</t>
  </si>
  <si>
    <t>1500P125</t>
  </si>
  <si>
    <t>1500P127</t>
  </si>
  <si>
    <t>1500P128</t>
  </si>
  <si>
    <t>1500P129</t>
  </si>
  <si>
    <t>1500P130</t>
  </si>
  <si>
    <t>1500P131</t>
  </si>
  <si>
    <t>1500P132</t>
  </si>
  <si>
    <t>1500P133</t>
  </si>
  <si>
    <t>1500P134</t>
  </si>
  <si>
    <t>1500P135</t>
  </si>
  <si>
    <t>1500P136</t>
  </si>
  <si>
    <t>1500P137</t>
  </si>
  <si>
    <t>1500P138</t>
  </si>
  <si>
    <t>1500P139</t>
  </si>
  <si>
    <t>1500P140</t>
  </si>
  <si>
    <t>1500P141</t>
  </si>
  <si>
    <t>1500P142</t>
  </si>
  <si>
    <t>1500P143</t>
  </si>
  <si>
    <t>1500P144</t>
  </si>
  <si>
    <t>2000P161</t>
  </si>
  <si>
    <t>2100G087</t>
  </si>
  <si>
    <t>2100G088</t>
  </si>
  <si>
    <t>2100G089</t>
  </si>
  <si>
    <t>2100G090</t>
  </si>
  <si>
    <t>2100G091</t>
  </si>
  <si>
    <t>2100G092</t>
  </si>
  <si>
    <t>2100G093</t>
  </si>
  <si>
    <t>2100G094</t>
  </si>
  <si>
    <t>2100G095</t>
  </si>
  <si>
    <t>2100G096</t>
  </si>
  <si>
    <t>2100G097</t>
  </si>
  <si>
    <t>2100G098</t>
  </si>
  <si>
    <t>2100G099</t>
  </si>
  <si>
    <t>2100G100</t>
  </si>
  <si>
    <t>2100G101</t>
  </si>
  <si>
    <t>2100P122</t>
  </si>
  <si>
    <t>2100P123</t>
  </si>
  <si>
    <t>2100P124</t>
  </si>
  <si>
    <t>2100P125</t>
  </si>
  <si>
    <t>2100P126</t>
  </si>
  <si>
    <t>2100P127</t>
  </si>
  <si>
    <t>2100P128</t>
  </si>
  <si>
    <t>2100P129</t>
  </si>
  <si>
    <t>2100P130</t>
  </si>
  <si>
    <t>2100P131</t>
  </si>
  <si>
    <t>2100P132</t>
  </si>
  <si>
    <t>2100P133</t>
  </si>
  <si>
    <t>2100P134</t>
  </si>
  <si>
    <t>2100P135</t>
  </si>
  <si>
    <t>2100P136</t>
  </si>
  <si>
    <t>2100P137</t>
  </si>
  <si>
    <t>2100P138</t>
  </si>
  <si>
    <t>2100P139</t>
  </si>
  <si>
    <t>2100P140</t>
  </si>
  <si>
    <t>2100P141</t>
  </si>
  <si>
    <t>2100P142</t>
  </si>
  <si>
    <t>2100P143</t>
  </si>
  <si>
    <t>2100P144</t>
  </si>
  <si>
    <t>2100P145</t>
  </si>
  <si>
    <t>2100P146</t>
  </si>
  <si>
    <t>2100P147</t>
  </si>
  <si>
    <t>9900G087</t>
  </si>
  <si>
    <t>9900G088</t>
  </si>
  <si>
    <t>9900P088</t>
  </si>
  <si>
    <t>9900P089</t>
  </si>
  <si>
    <t>2000G032</t>
  </si>
  <si>
    <t>2000G033</t>
  </si>
  <si>
    <t>2000P164</t>
  </si>
  <si>
    <t>0100G005</t>
  </si>
  <si>
    <t>0100G039</t>
  </si>
  <si>
    <t>0100G041</t>
  </si>
  <si>
    <t>0100G083</t>
  </si>
  <si>
    <t>0100G084</t>
  </si>
  <si>
    <t>0100G085</t>
  </si>
  <si>
    <t>0100G086</t>
  </si>
  <si>
    <t>0100G087</t>
  </si>
  <si>
    <t>0100P093</t>
  </si>
  <si>
    <t>0100P110</t>
  </si>
  <si>
    <t>0100P111</t>
  </si>
  <si>
    <t>0100P112</t>
  </si>
  <si>
    <t>0100P113</t>
  </si>
  <si>
    <t>0200G022</t>
  </si>
  <si>
    <t xml:space="preserve">0200G049 </t>
  </si>
  <si>
    <t>0200G069</t>
  </si>
  <si>
    <t>0200G070</t>
  </si>
  <si>
    <t>0200G071</t>
  </si>
  <si>
    <t>0200G072</t>
  </si>
  <si>
    <t>0200P001</t>
  </si>
  <si>
    <t>0200P016</t>
  </si>
  <si>
    <t>0200P068</t>
  </si>
  <si>
    <t>0200P069</t>
  </si>
  <si>
    <t>0200P070</t>
  </si>
  <si>
    <t>0200P071</t>
  </si>
  <si>
    <t>0200P072</t>
  </si>
  <si>
    <t>0200P073</t>
  </si>
  <si>
    <t>0200P074</t>
  </si>
  <si>
    <t>0200P075</t>
  </si>
  <si>
    <t>0200P076</t>
  </si>
  <si>
    <t>0200P077</t>
  </si>
  <si>
    <t>0200P078</t>
  </si>
  <si>
    <t>0200P079</t>
  </si>
  <si>
    <t>0200P080</t>
  </si>
  <si>
    <t>0200P081</t>
  </si>
  <si>
    <t>0200P082</t>
  </si>
  <si>
    <t>0200P083</t>
  </si>
  <si>
    <t>0200P084</t>
  </si>
  <si>
    <t>0200P085</t>
  </si>
  <si>
    <t>0200P086</t>
  </si>
  <si>
    <t>0200P087</t>
  </si>
  <si>
    <t>0200P088</t>
  </si>
  <si>
    <t>0200P089</t>
  </si>
  <si>
    <t>0200P090</t>
  </si>
  <si>
    <t>0200P091</t>
  </si>
  <si>
    <t>0200P092</t>
  </si>
  <si>
    <t>0200P093</t>
  </si>
  <si>
    <t>0200P094</t>
  </si>
  <si>
    <t>0200P095</t>
  </si>
  <si>
    <t>0200P096</t>
  </si>
  <si>
    <t>0200P097</t>
  </si>
  <si>
    <t>0200P098</t>
  </si>
  <si>
    <t>0200P099</t>
  </si>
  <si>
    <t>0200P100</t>
  </si>
  <si>
    <t>0200P101</t>
  </si>
  <si>
    <t>0200P102</t>
  </si>
  <si>
    <t>0200P103</t>
  </si>
  <si>
    <t>0200P104</t>
  </si>
  <si>
    <t>0200P105</t>
  </si>
  <si>
    <t>0200P106</t>
  </si>
  <si>
    <t>0200P107</t>
  </si>
  <si>
    <t>0300G001</t>
  </si>
  <si>
    <t>0300G006</t>
  </si>
  <si>
    <t>0300G009</t>
  </si>
  <si>
    <t>0300G023</t>
  </si>
  <si>
    <t>0300G037</t>
  </si>
  <si>
    <t>0300G054</t>
  </si>
  <si>
    <t>0300G085</t>
  </si>
  <si>
    <t>0300G086</t>
  </si>
  <si>
    <t>0300G087</t>
  </si>
  <si>
    <t>0300G088</t>
  </si>
  <si>
    <t>0300G089</t>
  </si>
  <si>
    <t>0300P006</t>
  </si>
  <si>
    <t xml:space="preserve">0300P011 </t>
  </si>
  <si>
    <t>0300P013</t>
  </si>
  <si>
    <t>0300P025</t>
  </si>
  <si>
    <t>0300P096</t>
  </si>
  <si>
    <t>0300P118</t>
  </si>
  <si>
    <t>0300P119</t>
  </si>
  <si>
    <t>0300P120</t>
  </si>
  <si>
    <t>0300P156</t>
  </si>
  <si>
    <t>0300P157</t>
  </si>
  <si>
    <t>0300P158</t>
  </si>
  <si>
    <t>0300P159</t>
  </si>
  <si>
    <t>0300P160</t>
  </si>
  <si>
    <t>0300P161</t>
  </si>
  <si>
    <t>0300P162</t>
  </si>
  <si>
    <t>0300P163</t>
  </si>
  <si>
    <t>0300P164</t>
  </si>
  <si>
    <t>0300P165</t>
  </si>
  <si>
    <t>0300P166</t>
  </si>
  <si>
    <t>0300P167</t>
  </si>
  <si>
    <t>0300P168</t>
  </si>
  <si>
    <t>0300P169</t>
  </si>
  <si>
    <t>0300P170</t>
  </si>
  <si>
    <t>0300P171</t>
  </si>
  <si>
    <t>0300P172</t>
  </si>
  <si>
    <t>0300P173</t>
  </si>
  <si>
    <t>0300P174</t>
  </si>
  <si>
    <t>0400G033</t>
  </si>
  <si>
    <t>0400G045</t>
  </si>
  <si>
    <t>0400G049</t>
  </si>
  <si>
    <t>0400G123</t>
  </si>
  <si>
    <t>0400G124</t>
  </si>
  <si>
    <t>0400G125</t>
  </si>
  <si>
    <t>0400G126</t>
  </si>
  <si>
    <t>0400G127</t>
  </si>
  <si>
    <t>0400G128</t>
  </si>
  <si>
    <t>0400G129</t>
  </si>
  <si>
    <t>0400G130</t>
  </si>
  <si>
    <t>0400G131</t>
  </si>
  <si>
    <t>0400G132</t>
  </si>
  <si>
    <t>0400G133</t>
  </si>
  <si>
    <t>0400G134</t>
  </si>
  <si>
    <t>0400G135</t>
  </si>
  <si>
    <t>0400G136</t>
  </si>
  <si>
    <t>0400G137</t>
  </si>
  <si>
    <t>0400G138</t>
  </si>
  <si>
    <t>0400G139</t>
  </si>
  <si>
    <t>0400G140</t>
  </si>
  <si>
    <t>0400G141</t>
  </si>
  <si>
    <t>0400G142</t>
  </si>
  <si>
    <t>0400G143</t>
  </si>
  <si>
    <t>0400P043</t>
  </si>
  <si>
    <t>0400P050</t>
  </si>
  <si>
    <t>0400P072</t>
  </si>
  <si>
    <t>0400P117</t>
  </si>
  <si>
    <t>0400P120</t>
  </si>
  <si>
    <t>0400P121</t>
  </si>
  <si>
    <t>0400P122</t>
  </si>
  <si>
    <t>0400P191</t>
  </si>
  <si>
    <t>0400P192</t>
  </si>
  <si>
    <t>0400P193</t>
  </si>
  <si>
    <t>0400P194</t>
  </si>
  <si>
    <t>0400P195</t>
  </si>
  <si>
    <t>0400P196</t>
  </si>
  <si>
    <t>0400P197</t>
  </si>
  <si>
    <t>0400P198</t>
  </si>
  <si>
    <t>0400P199</t>
  </si>
  <si>
    <t>0400P200</t>
  </si>
  <si>
    <t>0400P201</t>
  </si>
  <si>
    <t>0400P202</t>
  </si>
  <si>
    <t>0400P203</t>
  </si>
  <si>
    <t>0400P204</t>
  </si>
  <si>
    <t>0400P205</t>
  </si>
  <si>
    <t>0400P206</t>
  </si>
  <si>
    <t>0400P207</t>
  </si>
  <si>
    <t>0400P208</t>
  </si>
  <si>
    <t>0400P209</t>
  </si>
  <si>
    <t>0400P210</t>
  </si>
  <si>
    <t>0400P211</t>
  </si>
  <si>
    <t>0400P212</t>
  </si>
  <si>
    <t>0400P213</t>
  </si>
  <si>
    <t>0400P214</t>
  </si>
  <si>
    <t>0400P215</t>
  </si>
  <si>
    <t>0400P216</t>
  </si>
  <si>
    <t>0400P217</t>
  </si>
  <si>
    <t>0400P218</t>
  </si>
  <si>
    <t>0400P219</t>
  </si>
  <si>
    <t>0400P220</t>
  </si>
  <si>
    <t>0400P221</t>
  </si>
  <si>
    <t>0400P222</t>
  </si>
  <si>
    <t>0400P223</t>
  </si>
  <si>
    <t>0400P224</t>
  </si>
  <si>
    <t>0400P225</t>
  </si>
  <si>
    <t>0400P226</t>
  </si>
  <si>
    <t>0400P227</t>
  </si>
  <si>
    <t>0400P228</t>
  </si>
  <si>
    <t>0400P229</t>
  </si>
  <si>
    <t>0400P230</t>
  </si>
  <si>
    <t>0400P231</t>
  </si>
  <si>
    <t>0400P232</t>
  </si>
  <si>
    <t>0400P233</t>
  </si>
  <si>
    <t>0400P234</t>
  </si>
  <si>
    <t>0400P235</t>
  </si>
  <si>
    <t>0400P236</t>
  </si>
  <si>
    <t>0400P237</t>
  </si>
  <si>
    <t>0400P238</t>
  </si>
  <si>
    <t>0400P239</t>
  </si>
  <si>
    <t>0400P240</t>
  </si>
  <si>
    <t>0400P241</t>
  </si>
  <si>
    <t>0400P242</t>
  </si>
  <si>
    <t>0400P243</t>
  </si>
  <si>
    <t>0400P244</t>
  </si>
  <si>
    <t>0400P245</t>
  </si>
  <si>
    <t>0400P246</t>
  </si>
  <si>
    <t>0400P247</t>
  </si>
  <si>
    <t>0400P248</t>
  </si>
  <si>
    <t>0400P249</t>
  </si>
  <si>
    <t>0400P250</t>
  </si>
  <si>
    <t>0400P251</t>
  </si>
  <si>
    <t>0400P252</t>
  </si>
  <si>
    <t>0400P253</t>
  </si>
  <si>
    <t>0400P254</t>
  </si>
  <si>
    <t>0400P255</t>
  </si>
  <si>
    <t>0400P256</t>
  </si>
  <si>
    <t>0400P257</t>
  </si>
  <si>
    <t>0400P258</t>
  </si>
  <si>
    <t>0400P259</t>
  </si>
  <si>
    <t>0400P260</t>
  </si>
  <si>
    <t>0400P261</t>
  </si>
  <si>
    <t>0400P262</t>
  </si>
  <si>
    <t>0400P263</t>
  </si>
  <si>
    <t>0400P264</t>
  </si>
  <si>
    <t>0400P265</t>
  </si>
  <si>
    <t>0400P266</t>
  </si>
  <si>
    <t>0400P267</t>
  </si>
  <si>
    <t>0400P268</t>
  </si>
  <si>
    <t>0400P269</t>
  </si>
  <si>
    <t>0400P271</t>
  </si>
  <si>
    <t>0400P272</t>
  </si>
  <si>
    <t>0400P273</t>
  </si>
  <si>
    <t xml:space="preserve">0500G001 </t>
  </si>
  <si>
    <t>0500G033</t>
  </si>
  <si>
    <t>0500G034</t>
  </si>
  <si>
    <t>0500G079</t>
  </si>
  <si>
    <t>0500G080</t>
  </si>
  <si>
    <t>0500G081</t>
  </si>
  <si>
    <t>0500G082</t>
  </si>
  <si>
    <t>0500G083</t>
  </si>
  <si>
    <t>0500G084</t>
  </si>
  <si>
    <t>0500G085</t>
  </si>
  <si>
    <t>0500G086</t>
  </si>
  <si>
    <t>0500G087</t>
  </si>
  <si>
    <t>0500G088</t>
  </si>
  <si>
    <t>0500G089</t>
  </si>
  <si>
    <t>0500G090</t>
  </si>
  <si>
    <t>0500G091</t>
  </si>
  <si>
    <t>0500G092</t>
  </si>
  <si>
    <t>0500G093</t>
  </si>
  <si>
    <t>0500P014</t>
  </si>
  <si>
    <t>0500P020</t>
  </si>
  <si>
    <t>0500P037</t>
  </si>
  <si>
    <t>0500P038</t>
  </si>
  <si>
    <t>0500P043</t>
  </si>
  <si>
    <t>0500P143</t>
  </si>
  <si>
    <t>0500P144</t>
  </si>
  <si>
    <t>0500P145</t>
  </si>
  <si>
    <t>0500P146</t>
  </si>
  <si>
    <t>0500P147</t>
  </si>
  <si>
    <t>0500P148</t>
  </si>
  <si>
    <t>0500P149</t>
  </si>
  <si>
    <t>0500P150</t>
  </si>
  <si>
    <t>0500P151</t>
  </si>
  <si>
    <t>0500P152</t>
  </si>
  <si>
    <t>0500P153</t>
  </si>
  <si>
    <t>0500P154</t>
  </si>
  <si>
    <t>0500P155</t>
  </si>
  <si>
    <t>0500P156</t>
  </si>
  <si>
    <t>0500P157</t>
  </si>
  <si>
    <t>0500P158</t>
  </si>
  <si>
    <t>0500P159</t>
  </si>
  <si>
    <t>0500P160</t>
  </si>
  <si>
    <t>0500P161</t>
  </si>
  <si>
    <t>0500P162</t>
  </si>
  <si>
    <t>0600G071</t>
  </si>
  <si>
    <t>0600P016</t>
  </si>
  <si>
    <t>0600P019</t>
  </si>
  <si>
    <t>0600P028</t>
  </si>
  <si>
    <t>0600P033</t>
  </si>
  <si>
    <t>0600P047</t>
  </si>
  <si>
    <t>0600P050</t>
  </si>
  <si>
    <t>0600P058</t>
  </si>
  <si>
    <t xml:space="preserve">0600P060 </t>
  </si>
  <si>
    <t>0600P066</t>
  </si>
  <si>
    <t>0600P122</t>
  </si>
  <si>
    <t>0600P129</t>
  </si>
  <si>
    <t>0600P327</t>
  </si>
  <si>
    <t>0600P328</t>
  </si>
  <si>
    <t>0600P329</t>
  </si>
  <si>
    <t>0600P330</t>
  </si>
  <si>
    <t>0600P331</t>
  </si>
  <si>
    <t>0700G054</t>
  </si>
  <si>
    <t>0700G058</t>
  </si>
  <si>
    <t>0700G059</t>
  </si>
  <si>
    <t>0700G064</t>
  </si>
  <si>
    <t>0700G157</t>
  </si>
  <si>
    <t>0700G161</t>
  </si>
  <si>
    <t>0700G234</t>
  </si>
  <si>
    <t>0700G235</t>
  </si>
  <si>
    <t>0700G236</t>
  </si>
  <si>
    <t>0700G237</t>
  </si>
  <si>
    <t>0700G238</t>
  </si>
  <si>
    <t>0700G239</t>
  </si>
  <si>
    <t>0700G240</t>
  </si>
  <si>
    <t>0700G241</t>
  </si>
  <si>
    <t>0700G242</t>
  </si>
  <si>
    <t>0700G243</t>
  </si>
  <si>
    <t>0700P103</t>
  </si>
  <si>
    <t>0700P109</t>
  </si>
  <si>
    <t>0700P111</t>
  </si>
  <si>
    <t>0700P293</t>
  </si>
  <si>
    <t>0700P294</t>
  </si>
  <si>
    <t>0700P295</t>
  </si>
  <si>
    <t>0700P296</t>
  </si>
  <si>
    <t>0700P297</t>
  </si>
  <si>
    <t>0700P298</t>
  </si>
  <si>
    <t>0700P299</t>
  </si>
  <si>
    <t>0700P300</t>
  </si>
  <si>
    <t>0700P301</t>
  </si>
  <si>
    <t>0700P302</t>
  </si>
  <si>
    <t>0700P303</t>
  </si>
  <si>
    <t>0700P304</t>
  </si>
  <si>
    <t>0700P305</t>
  </si>
  <si>
    <t>0700P306</t>
  </si>
  <si>
    <t>0700P307</t>
  </si>
  <si>
    <t>0700P308</t>
  </si>
  <si>
    <t>0800G064</t>
  </si>
  <si>
    <t>0800G100</t>
  </si>
  <si>
    <t>0800G101</t>
  </si>
  <si>
    <t>0800G102</t>
  </si>
  <si>
    <t>0800G103</t>
  </si>
  <si>
    <t>0800G104</t>
  </si>
  <si>
    <t>0800G105</t>
  </si>
  <si>
    <t>0800G106</t>
  </si>
  <si>
    <t>0800G107</t>
  </si>
  <si>
    <t>0800G108</t>
  </si>
  <si>
    <t>0800G109</t>
  </si>
  <si>
    <t>0800G110</t>
  </si>
  <si>
    <t>0800G111</t>
  </si>
  <si>
    <t>0800G112</t>
  </si>
  <si>
    <t>0800G114</t>
  </si>
  <si>
    <t>0800G115</t>
  </si>
  <si>
    <t>0800G116</t>
  </si>
  <si>
    <t>0800G117</t>
  </si>
  <si>
    <t>0800G118</t>
  </si>
  <si>
    <t>0800G119</t>
  </si>
  <si>
    <t>0800G120</t>
  </si>
  <si>
    <t>0800G121</t>
  </si>
  <si>
    <t>0800G122</t>
  </si>
  <si>
    <t>0800G123</t>
  </si>
  <si>
    <t>0800G124</t>
  </si>
  <si>
    <t>0800G125</t>
  </si>
  <si>
    <t>0800G126</t>
  </si>
  <si>
    <t>0800G127</t>
  </si>
  <si>
    <t>0800G128</t>
  </si>
  <si>
    <t>0800G129</t>
  </si>
  <si>
    <t>0800G130</t>
  </si>
  <si>
    <t>0800G131</t>
  </si>
  <si>
    <t>0800G132</t>
  </si>
  <si>
    <t>0800G133</t>
  </si>
  <si>
    <t>0800G134</t>
  </si>
  <si>
    <t>0800G135</t>
  </si>
  <si>
    <t>0800G136</t>
  </si>
  <si>
    <t>0800G137</t>
  </si>
  <si>
    <t>0800G138</t>
  </si>
  <si>
    <t>0800G139</t>
  </si>
  <si>
    <t>0800P008</t>
  </si>
  <si>
    <t>0800P038</t>
  </si>
  <si>
    <t xml:space="preserve">0800P046 </t>
  </si>
  <si>
    <t>0800P192</t>
  </si>
  <si>
    <t>0800P193</t>
  </si>
  <si>
    <t>0800P194</t>
  </si>
  <si>
    <t>0800P195</t>
  </si>
  <si>
    <t>0800P196</t>
  </si>
  <si>
    <t>0800P197</t>
  </si>
  <si>
    <t>0800P198</t>
  </si>
  <si>
    <t>0800P199</t>
  </si>
  <si>
    <t>0800P200</t>
  </si>
  <si>
    <t>0800P201</t>
  </si>
  <si>
    <t>0800P202</t>
  </si>
  <si>
    <t>0800P203</t>
  </si>
  <si>
    <t>0800P204</t>
  </si>
  <si>
    <t>0800P205</t>
  </si>
  <si>
    <t>0800P206</t>
  </si>
  <si>
    <t>0800P207</t>
  </si>
  <si>
    <t>0800P208</t>
  </si>
  <si>
    <t>0800P209</t>
  </si>
  <si>
    <t>0800P210</t>
  </si>
  <si>
    <t>0800P211</t>
  </si>
  <si>
    <t>0800P212</t>
  </si>
  <si>
    <t>0800P213</t>
  </si>
  <si>
    <t>0800P214</t>
  </si>
  <si>
    <t>0800P215</t>
  </si>
  <si>
    <t>0800P216</t>
  </si>
  <si>
    <t>0800P217</t>
  </si>
  <si>
    <t>0800P218</t>
  </si>
  <si>
    <t>0800P219</t>
  </si>
  <si>
    <t>0800P220</t>
  </si>
  <si>
    <t>0800P221</t>
  </si>
  <si>
    <t>0800P222</t>
  </si>
  <si>
    <t>0800P223</t>
  </si>
  <si>
    <t>0800P224</t>
  </si>
  <si>
    <t>0800P225</t>
  </si>
  <si>
    <t>0800P226</t>
  </si>
  <si>
    <t>0800P227</t>
  </si>
  <si>
    <t>0800P228</t>
  </si>
  <si>
    <t>0800P229</t>
  </si>
  <si>
    <t>0800P230</t>
  </si>
  <si>
    <t>0800P231</t>
  </si>
  <si>
    <t>0800P232</t>
  </si>
  <si>
    <t>0800P233</t>
  </si>
  <si>
    <t>0800P234</t>
  </si>
  <si>
    <t>0800P235</t>
  </si>
  <si>
    <t>0800P236</t>
  </si>
  <si>
    <t>0800P237</t>
  </si>
  <si>
    <t>0800P238</t>
  </si>
  <si>
    <t>0800P239</t>
  </si>
  <si>
    <t>0800P240</t>
  </si>
  <si>
    <t>0800P241</t>
  </si>
  <si>
    <t>0900G079</t>
  </si>
  <si>
    <t>0900G175</t>
  </si>
  <si>
    <t>0900G176</t>
  </si>
  <si>
    <t>0900G177</t>
  </si>
  <si>
    <t>0900G178</t>
  </si>
  <si>
    <t>0900G179</t>
  </si>
  <si>
    <t>0900G180</t>
  </si>
  <si>
    <t>0900G181</t>
  </si>
  <si>
    <t>0900G182</t>
  </si>
  <si>
    <t>0900P051</t>
  </si>
  <si>
    <t>0900P072</t>
  </si>
  <si>
    <t>0900P274</t>
  </si>
  <si>
    <t>0900P275</t>
  </si>
  <si>
    <t>0900P276</t>
  </si>
  <si>
    <t>0900P277</t>
  </si>
  <si>
    <t>0900P278</t>
  </si>
  <si>
    <t>0900P279</t>
  </si>
  <si>
    <t xml:space="preserve">1000G115 </t>
  </si>
  <si>
    <t>1000G305</t>
  </si>
  <si>
    <t>1000G306</t>
  </si>
  <si>
    <t>1000G515</t>
  </si>
  <si>
    <t>1000G517</t>
  </si>
  <si>
    <t>1000G522</t>
  </si>
  <si>
    <t>1000G536</t>
  </si>
  <si>
    <t>1000G537</t>
  </si>
  <si>
    <t>1000G556</t>
  </si>
  <si>
    <t>1000G566</t>
  </si>
  <si>
    <t>1000G591</t>
  </si>
  <si>
    <t>1000G592</t>
  </si>
  <si>
    <t>1000G701</t>
  </si>
  <si>
    <t>1000G702</t>
  </si>
  <si>
    <t>1000G703</t>
  </si>
  <si>
    <t>1000G704</t>
  </si>
  <si>
    <t>1000G705</t>
  </si>
  <si>
    <t>1000G706</t>
  </si>
  <si>
    <t>1000G707</t>
  </si>
  <si>
    <t>1000G708</t>
  </si>
  <si>
    <t>1000G709</t>
  </si>
  <si>
    <t>1000G710</t>
  </si>
  <si>
    <t>1000G711</t>
  </si>
  <si>
    <t>1000G712</t>
  </si>
  <si>
    <t>1000G713</t>
  </si>
  <si>
    <t>1000G714</t>
  </si>
  <si>
    <t>1000G715</t>
  </si>
  <si>
    <t>1000G716</t>
  </si>
  <si>
    <t>1000G717</t>
  </si>
  <si>
    <t>1000G718</t>
  </si>
  <si>
    <t>1000G719</t>
  </si>
  <si>
    <t>1000G720</t>
  </si>
  <si>
    <t>1000G721</t>
  </si>
  <si>
    <t>1000G722</t>
  </si>
  <si>
    <t>1000G723</t>
  </si>
  <si>
    <t>1000G724</t>
  </si>
  <si>
    <t>1000G725</t>
  </si>
  <si>
    <t>1000G726</t>
  </si>
  <si>
    <t>1000G727</t>
  </si>
  <si>
    <t>1000G728</t>
  </si>
  <si>
    <t>1000G729</t>
  </si>
  <si>
    <t>1000G730</t>
  </si>
  <si>
    <t>1000G731</t>
  </si>
  <si>
    <t>1000G732</t>
  </si>
  <si>
    <t>1000G733</t>
  </si>
  <si>
    <t>1000G734</t>
  </si>
  <si>
    <t>1000G735</t>
  </si>
  <si>
    <t>1000G736</t>
  </si>
  <si>
    <t>1000G737</t>
  </si>
  <si>
    <t>1000G738</t>
  </si>
  <si>
    <t>1000G739</t>
  </si>
  <si>
    <t>1000G740</t>
  </si>
  <si>
    <t>1000G741</t>
  </si>
  <si>
    <t>1000P318</t>
  </si>
  <si>
    <t>1000P322</t>
  </si>
  <si>
    <t>1000P503</t>
  </si>
  <si>
    <t>1000P508</t>
  </si>
  <si>
    <t>1000P515</t>
  </si>
  <si>
    <t>1000P523</t>
  </si>
  <si>
    <t>1000P803</t>
  </si>
  <si>
    <t>1000P804</t>
  </si>
  <si>
    <t>1000P805</t>
  </si>
  <si>
    <t>1000P806</t>
  </si>
  <si>
    <t>1000P807</t>
  </si>
  <si>
    <t>1000P808</t>
  </si>
  <si>
    <t>1000P809</t>
  </si>
  <si>
    <t>1000P810</t>
  </si>
  <si>
    <t>1000P811</t>
  </si>
  <si>
    <t>1000P812</t>
  </si>
  <si>
    <t>1000P813</t>
  </si>
  <si>
    <t>1000P814</t>
  </si>
  <si>
    <t>1000P815</t>
  </si>
  <si>
    <t>1000P816</t>
  </si>
  <si>
    <t>1000P817</t>
  </si>
  <si>
    <t>1000P818</t>
  </si>
  <si>
    <t>1000P819</t>
  </si>
  <si>
    <t>1000P820</t>
  </si>
  <si>
    <t>1000P821</t>
  </si>
  <si>
    <t>1000P822</t>
  </si>
  <si>
    <t>1000P823</t>
  </si>
  <si>
    <t>1000P824</t>
  </si>
  <si>
    <t>1000P825</t>
  </si>
  <si>
    <t>1000P826</t>
  </si>
  <si>
    <t>1000P827</t>
  </si>
  <si>
    <t>1000P828</t>
  </si>
  <si>
    <t>1000P829</t>
  </si>
  <si>
    <t>1000P830</t>
  </si>
  <si>
    <t>1000P831</t>
  </si>
  <si>
    <t>1000P832</t>
  </si>
  <si>
    <t>1000P833</t>
  </si>
  <si>
    <t>1000P834</t>
  </si>
  <si>
    <t>1000P835</t>
  </si>
  <si>
    <t>1000P836</t>
  </si>
  <si>
    <t>1000P837</t>
  </si>
  <si>
    <t>1000P838</t>
  </si>
  <si>
    <t>1000P839</t>
  </si>
  <si>
    <t>1000P840</t>
  </si>
  <si>
    <t>1000P841</t>
  </si>
  <si>
    <t>1000P842</t>
  </si>
  <si>
    <t>1000P843</t>
  </si>
  <si>
    <t>1100G065</t>
  </si>
  <si>
    <t>1100G114</t>
  </si>
  <si>
    <t>1100G115</t>
  </si>
  <si>
    <t>1100G116</t>
  </si>
  <si>
    <t>1100G117</t>
  </si>
  <si>
    <t>1100G118</t>
  </si>
  <si>
    <t>1100G119</t>
  </si>
  <si>
    <t>1100G120</t>
  </si>
  <si>
    <t>1100G121</t>
  </si>
  <si>
    <t>1100G122</t>
  </si>
  <si>
    <t>1100G123</t>
  </si>
  <si>
    <t>1100G124</t>
  </si>
  <si>
    <t>1100G125</t>
  </si>
  <si>
    <t>1100G126</t>
  </si>
  <si>
    <t>1100G127</t>
  </si>
  <si>
    <t>1100G128</t>
  </si>
  <si>
    <t>1100G129</t>
  </si>
  <si>
    <t>1100G130</t>
  </si>
  <si>
    <t>1100G131</t>
  </si>
  <si>
    <t>1100G132</t>
  </si>
  <si>
    <t>1100G133</t>
  </si>
  <si>
    <t>1100G134</t>
  </si>
  <si>
    <t>1100G135</t>
  </si>
  <si>
    <t>1100G136</t>
  </si>
  <si>
    <t>1100G137</t>
  </si>
  <si>
    <t>1100G138</t>
  </si>
  <si>
    <t>1100G139</t>
  </si>
  <si>
    <t>1100G140</t>
  </si>
  <si>
    <t>1100G141</t>
  </si>
  <si>
    <t>1100G142</t>
  </si>
  <si>
    <t>1100G143</t>
  </si>
  <si>
    <t>1100G144</t>
  </si>
  <si>
    <t>1100G145</t>
  </si>
  <si>
    <t>1100G146</t>
  </si>
  <si>
    <t>1100G147</t>
  </si>
  <si>
    <t>1100G148</t>
  </si>
  <si>
    <t>1100G149</t>
  </si>
  <si>
    <t>1100G150</t>
  </si>
  <si>
    <t>1100P011</t>
  </si>
  <si>
    <t>1100P218</t>
  </si>
  <si>
    <t>1100P219</t>
  </si>
  <si>
    <t>1100P220</t>
  </si>
  <si>
    <t>1100P221</t>
  </si>
  <si>
    <t>1100P222</t>
  </si>
  <si>
    <t>1100P223</t>
  </si>
  <si>
    <t>1100P224</t>
  </si>
  <si>
    <t>1100P225</t>
  </si>
  <si>
    <t>1100P226</t>
  </si>
  <si>
    <t>1100P230</t>
  </si>
  <si>
    <t>1100P231</t>
  </si>
  <si>
    <t>1100P232</t>
  </si>
  <si>
    <t>1100P233</t>
  </si>
  <si>
    <t>1100P240</t>
  </si>
  <si>
    <t>1100P241</t>
  </si>
  <si>
    <t>1100P242</t>
  </si>
  <si>
    <t>1100P243</t>
  </si>
  <si>
    <t>1100P244</t>
  </si>
  <si>
    <t>1100P245</t>
  </si>
  <si>
    <t>1100P246</t>
  </si>
  <si>
    <t>1100P247</t>
  </si>
  <si>
    <t>1100P248</t>
  </si>
  <si>
    <t>1100P249</t>
  </si>
  <si>
    <t>1100P250</t>
  </si>
  <si>
    <t>1100P251</t>
  </si>
  <si>
    <t>1100P252</t>
  </si>
  <si>
    <t>1100P253</t>
  </si>
  <si>
    <t>1100P254</t>
  </si>
  <si>
    <t>1100P255</t>
  </si>
  <si>
    <t>1100P256</t>
  </si>
  <si>
    <t>1100P257</t>
  </si>
  <si>
    <t>1100P258</t>
  </si>
  <si>
    <t>1100P259</t>
  </si>
  <si>
    <t>1100P260</t>
  </si>
  <si>
    <t>1100P261</t>
  </si>
  <si>
    <t>1100P262</t>
  </si>
  <si>
    <t>1100P263</t>
  </si>
  <si>
    <t>1100P264</t>
  </si>
  <si>
    <t>1100P265</t>
  </si>
  <si>
    <t>1100P266</t>
  </si>
  <si>
    <t>1100P267</t>
  </si>
  <si>
    <t>1100P268</t>
  </si>
  <si>
    <t>1100P269</t>
  </si>
  <si>
    <t>1100P270</t>
  </si>
  <si>
    <t>1100P271</t>
  </si>
  <si>
    <t>1100P272</t>
  </si>
  <si>
    <t>1100P273</t>
  </si>
  <si>
    <t>1100P274</t>
  </si>
  <si>
    <t>1100P275</t>
  </si>
  <si>
    <t>1100P276</t>
  </si>
  <si>
    <t>1100P277</t>
  </si>
  <si>
    <t>1100P278</t>
  </si>
  <si>
    <t>1100P279</t>
  </si>
  <si>
    <t>1100P280</t>
  </si>
  <si>
    <t>1100P281</t>
  </si>
  <si>
    <t>1100P282</t>
  </si>
  <si>
    <t>1100P283</t>
  </si>
  <si>
    <t>1100P284</t>
  </si>
  <si>
    <t>1100P285</t>
  </si>
  <si>
    <t>1100P286</t>
  </si>
  <si>
    <t>1100P287</t>
  </si>
  <si>
    <t>1100P288</t>
  </si>
  <si>
    <t>1100P289</t>
  </si>
  <si>
    <t>1200G023</t>
  </si>
  <si>
    <t>1200P002</t>
  </si>
  <si>
    <t>1300G036</t>
  </si>
  <si>
    <t>1300G069</t>
  </si>
  <si>
    <t>1300G110</t>
  </si>
  <si>
    <t>1300G111</t>
  </si>
  <si>
    <t>1300G112</t>
  </si>
  <si>
    <t>1300P077</t>
  </si>
  <si>
    <t>1300P162</t>
  </si>
  <si>
    <t>1300P163</t>
  </si>
  <si>
    <t>1300P164</t>
  </si>
  <si>
    <t>1300P165</t>
  </si>
  <si>
    <t>1300P166</t>
  </si>
  <si>
    <t>1300P167</t>
  </si>
  <si>
    <t>1300P168</t>
  </si>
  <si>
    <t>1300P169</t>
  </si>
  <si>
    <t>1400G006</t>
  </si>
  <si>
    <t>1400G024</t>
  </si>
  <si>
    <t>1400G025</t>
  </si>
  <si>
    <t>1400P012</t>
  </si>
  <si>
    <t>1400P016</t>
  </si>
  <si>
    <t>1400P019</t>
  </si>
  <si>
    <t>1400P067</t>
  </si>
  <si>
    <t>1400P068</t>
  </si>
  <si>
    <t>1500G006</t>
  </si>
  <si>
    <t>1500G007</t>
  </si>
  <si>
    <t>1500G010</t>
  </si>
  <si>
    <t>1500G022</t>
  </si>
  <si>
    <t>1500G026</t>
  </si>
  <si>
    <t>1500G057</t>
  </si>
  <si>
    <t>1500G058</t>
  </si>
  <si>
    <t>1500G059</t>
  </si>
  <si>
    <t>1500G060</t>
  </si>
  <si>
    <t>1500G061</t>
  </si>
  <si>
    <t>1500G062</t>
  </si>
  <si>
    <t>1500G063</t>
  </si>
  <si>
    <t>1500G064</t>
  </si>
  <si>
    <t>1500G065</t>
  </si>
  <si>
    <t>1500G066</t>
  </si>
  <si>
    <t>1500G067</t>
  </si>
  <si>
    <t>1500G068</t>
  </si>
  <si>
    <t>1500G069</t>
  </si>
  <si>
    <t>1500G070</t>
  </si>
  <si>
    <t>1500G071</t>
  </si>
  <si>
    <t>1500P145</t>
  </si>
  <si>
    <t>1500P146</t>
  </si>
  <si>
    <t>1500P147</t>
  </si>
  <si>
    <t>1500P148</t>
  </si>
  <si>
    <t>1500P149</t>
  </si>
  <si>
    <t>1500P150</t>
  </si>
  <si>
    <t>1500P151</t>
  </si>
  <si>
    <t>1500P152</t>
  </si>
  <si>
    <t>1500P153</t>
  </si>
  <si>
    <t>1500P154</t>
  </si>
  <si>
    <t>1500P155</t>
  </si>
  <si>
    <t>1500P156</t>
  </si>
  <si>
    <t>1500P157</t>
  </si>
  <si>
    <t>1500P158</t>
  </si>
  <si>
    <t>1500P159</t>
  </si>
  <si>
    <t>1500P160</t>
  </si>
  <si>
    <t>1500P161</t>
  </si>
  <si>
    <t>1500P162</t>
  </si>
  <si>
    <t>1500P163</t>
  </si>
  <si>
    <t>1500P164</t>
  </si>
  <si>
    <t>1500P165</t>
  </si>
  <si>
    <t>1500P166</t>
  </si>
  <si>
    <t>2000G034</t>
  </si>
  <si>
    <t>2000G035</t>
  </si>
  <si>
    <t>2000G036</t>
  </si>
  <si>
    <t>2000G037</t>
  </si>
  <si>
    <t>2000G038</t>
  </si>
  <si>
    <t>2000G039</t>
  </si>
  <si>
    <t>2000P162</t>
  </si>
  <si>
    <t>2000P163</t>
  </si>
  <si>
    <t>2000P165</t>
  </si>
  <si>
    <t>2000P166</t>
  </si>
  <si>
    <t>2000P167</t>
  </si>
  <si>
    <t>2000P168</t>
  </si>
  <si>
    <t>2000P169</t>
  </si>
  <si>
    <t>2000P170</t>
  </si>
  <si>
    <t>2000P171</t>
  </si>
  <si>
    <t>2000P172</t>
  </si>
  <si>
    <t>2000P173</t>
  </si>
  <si>
    <t>2000P174</t>
  </si>
  <si>
    <t>2000P175</t>
  </si>
  <si>
    <t>2000P176</t>
  </si>
  <si>
    <t>2000P177</t>
  </si>
  <si>
    <t>2000P178</t>
  </si>
  <si>
    <t>2000P179</t>
  </si>
  <si>
    <t>2000P180</t>
  </si>
  <si>
    <t>2100G102</t>
  </si>
  <si>
    <t>2100G103</t>
  </si>
  <si>
    <t>2100G104</t>
  </si>
  <si>
    <t>2100G105</t>
  </si>
  <si>
    <t>2100G106</t>
  </si>
  <si>
    <t>2100G107</t>
  </si>
  <si>
    <t>2100G108</t>
  </si>
  <si>
    <t>2100G109</t>
  </si>
  <si>
    <t>2100G110</t>
  </si>
  <si>
    <t>2100G111</t>
  </si>
  <si>
    <t>2100G112</t>
  </si>
  <si>
    <t>2100G113</t>
  </si>
  <si>
    <t>2100G114</t>
  </si>
  <si>
    <t>2100G115</t>
  </si>
  <si>
    <t>2100G116</t>
  </si>
  <si>
    <t>2100G117</t>
  </si>
  <si>
    <t>2100G118</t>
  </si>
  <si>
    <t>2100G119</t>
  </si>
  <si>
    <t>2100G120</t>
  </si>
  <si>
    <t>2100G121</t>
  </si>
  <si>
    <t>2100G122</t>
  </si>
  <si>
    <t>2100G123</t>
  </si>
  <si>
    <t>2100G126</t>
  </si>
  <si>
    <t>2100G127</t>
  </si>
  <si>
    <t>2100G128</t>
  </si>
  <si>
    <t>2100G129</t>
  </si>
  <si>
    <t>2100G130</t>
  </si>
  <si>
    <t>2100G131</t>
  </si>
  <si>
    <t>2100G132</t>
  </si>
  <si>
    <t>2100G133</t>
  </si>
  <si>
    <t>2100G137</t>
  </si>
  <si>
    <t>2100G138</t>
  </si>
  <si>
    <t>2100G139</t>
  </si>
  <si>
    <t>2100G140</t>
  </si>
  <si>
    <t>2100G141</t>
  </si>
  <si>
    <t>2100G142</t>
  </si>
  <si>
    <t>2100G143</t>
  </si>
  <si>
    <t>2100G144</t>
  </si>
  <si>
    <t>2100G145</t>
  </si>
  <si>
    <t>2100G146</t>
  </si>
  <si>
    <t xml:space="preserve">2100P015 </t>
  </si>
  <si>
    <t>2100P148</t>
  </si>
  <si>
    <t>2100P149</t>
  </si>
  <si>
    <t>2100P150</t>
  </si>
  <si>
    <t>2100P151</t>
  </si>
  <si>
    <t>2100P152</t>
  </si>
  <si>
    <t>2100P153</t>
  </si>
  <si>
    <t>2100P154</t>
  </si>
  <si>
    <t>2100P155</t>
  </si>
  <si>
    <t>2100P156</t>
  </si>
  <si>
    <t>2100P157</t>
  </si>
  <si>
    <t>2100P158</t>
  </si>
  <si>
    <t>2100P159</t>
  </si>
  <si>
    <t>2100P160</t>
  </si>
  <si>
    <t>2100P161</t>
  </si>
  <si>
    <t>2100P162</t>
  </si>
  <si>
    <t>2100P163</t>
  </si>
  <si>
    <t>2100P164</t>
  </si>
  <si>
    <t>2100P165</t>
  </si>
  <si>
    <t>2100P166</t>
  </si>
  <si>
    <t>2100P167</t>
  </si>
  <si>
    <t>2100P168</t>
  </si>
  <si>
    <t>2100P169</t>
  </si>
  <si>
    <t>2100P170</t>
  </si>
  <si>
    <t>2100P171</t>
  </si>
  <si>
    <t>2100P172</t>
  </si>
  <si>
    <t>2100P173</t>
  </si>
  <si>
    <t>2100P174</t>
  </si>
  <si>
    <t>2100P175</t>
  </si>
  <si>
    <t>2100P176</t>
  </si>
  <si>
    <t>2100P177</t>
  </si>
  <si>
    <t>2100P178</t>
  </si>
  <si>
    <t>2100P179</t>
  </si>
  <si>
    <t>2100P180</t>
  </si>
  <si>
    <t>2100P181</t>
  </si>
  <si>
    <t>2100P182</t>
  </si>
  <si>
    <t>2100P183</t>
  </si>
  <si>
    <t>2100P184</t>
  </si>
  <si>
    <t>2100P185</t>
  </si>
  <si>
    <t>2100P186</t>
  </si>
  <si>
    <t>2100P187</t>
  </si>
  <si>
    <t>2100P188</t>
  </si>
  <si>
    <t>2100P189</t>
  </si>
  <si>
    <t>2100P190</t>
  </si>
  <si>
    <t>2100P191</t>
  </si>
  <si>
    <t>2100P192</t>
  </si>
  <si>
    <t>2100P193</t>
  </si>
  <si>
    <t>2100P194</t>
  </si>
  <si>
    <t>2100P195</t>
  </si>
  <si>
    <t>2100P196</t>
  </si>
  <si>
    <t>2100P197</t>
  </si>
  <si>
    <t>2100P198</t>
  </si>
  <si>
    <t>2100P199</t>
  </si>
  <si>
    <t>2100P200</t>
  </si>
  <si>
    <t>2200P021</t>
  </si>
  <si>
    <t>2200P022</t>
  </si>
  <si>
    <t>9900G017</t>
  </si>
  <si>
    <t>9900G089</t>
  </si>
  <si>
    <t>9900G090</t>
  </si>
  <si>
    <t>9900G091</t>
  </si>
  <si>
    <t>9900G092</t>
  </si>
  <si>
    <t>9900G093</t>
  </si>
  <si>
    <t>9900G094</t>
  </si>
  <si>
    <t>9900G095</t>
  </si>
  <si>
    <t>9900G096</t>
  </si>
  <si>
    <t>9900G097</t>
  </si>
  <si>
    <t>9900G098</t>
  </si>
  <si>
    <t>9900G099</t>
  </si>
  <si>
    <t>9900G100</t>
  </si>
  <si>
    <t>9900G101</t>
  </si>
  <si>
    <t>9900G102</t>
  </si>
  <si>
    <t>9900G103</t>
  </si>
  <si>
    <t>9900G104</t>
  </si>
  <si>
    <t>9900G105</t>
  </si>
  <si>
    <t>9900G106</t>
  </si>
  <si>
    <t>9900G107</t>
  </si>
  <si>
    <t>9900G108</t>
  </si>
  <si>
    <t>9900G109</t>
  </si>
  <si>
    <t>9900G110</t>
  </si>
  <si>
    <t>9900G111</t>
  </si>
  <si>
    <t>9900G112</t>
  </si>
  <si>
    <t>9900P090</t>
  </si>
  <si>
    <t>9900P091</t>
  </si>
  <si>
    <t>9900P092</t>
  </si>
  <si>
    <t>9900P093</t>
  </si>
  <si>
    <t>9900P094</t>
  </si>
  <si>
    <t>9900P095</t>
  </si>
  <si>
    <t>9900P096</t>
  </si>
  <si>
    <t>9900P097</t>
  </si>
  <si>
    <t>9900P098</t>
  </si>
  <si>
    <t>9900P099</t>
  </si>
  <si>
    <t>9900P100</t>
  </si>
  <si>
    <t>9900P101</t>
  </si>
  <si>
    <t>9900P103</t>
  </si>
  <si>
    <t>9900P104</t>
  </si>
  <si>
    <t>9900P105</t>
  </si>
  <si>
    <t>9900P106</t>
  </si>
  <si>
    <t>9900P107</t>
  </si>
  <si>
    <t>9900P108</t>
  </si>
  <si>
    <t>9900P109</t>
  </si>
  <si>
    <t>9900P110</t>
  </si>
  <si>
    <t>9900P111</t>
  </si>
  <si>
    <t>9900P112</t>
  </si>
  <si>
    <t>9900P113</t>
  </si>
  <si>
    <t>9900P114</t>
  </si>
  <si>
    <t>9900P115</t>
  </si>
  <si>
    <t>9900P116</t>
  </si>
  <si>
    <t>9900P117</t>
  </si>
  <si>
    <t>9900P118</t>
  </si>
  <si>
    <t>9900P119</t>
  </si>
  <si>
    <t>9900P120</t>
  </si>
  <si>
    <t>9900P121</t>
  </si>
  <si>
    <t>9900P122</t>
  </si>
  <si>
    <t>9900SOLICITADO</t>
  </si>
  <si>
    <t>9900G113</t>
  </si>
  <si>
    <t>1100P290</t>
  </si>
  <si>
    <t>1100P291</t>
  </si>
  <si>
    <t>0800P242</t>
  </si>
  <si>
    <t>9900P123</t>
  </si>
  <si>
    <t>CodigoBIS</t>
  </si>
  <si>
    <t>Formula</t>
  </si>
  <si>
    <t>IndicatorName</t>
  </si>
  <si>
    <t>Capacidad De Vigilancia Costera</t>
  </si>
  <si>
    <t>Grupos Especiales De Rescate Activados</t>
  </si>
  <si>
    <t>Voluntarios Capacitados</t>
  </si>
  <si>
    <t>Personas Capacitadas Como Primeros Respondientes</t>
  </si>
  <si>
    <t>Dependencias Beneficiadas Con Radiocomunicación Digital</t>
  </si>
  <si>
    <t>Puestos Operativos Dotados Con Equipos De Radiocomunicación</t>
  </si>
  <si>
    <t>Puestos Operativos Y Migratorios Con Disponibilidad De Canales De Comunicación</t>
  </si>
  <si>
    <t>Seccionales Con Disponibilidad De Canales De Comunicación (incluye Nivel Central)</t>
  </si>
  <si>
    <t>Seccionales Y Puestos Dotados Con Hardware Y Software</t>
  </si>
  <si>
    <t>Seccionales Y Puestos Dotados Con Circuito Cerrado De Television</t>
  </si>
  <si>
    <t>Seccionales Y Puestos Dotados Con Controles De Acceso</t>
  </si>
  <si>
    <t>Seccionales Dotadas Con Equipos De Comunicación, Audio Y Video</t>
  </si>
  <si>
    <t>Seccionales Y Comisiones Del Nivel Central Dotadas Con Armamento Y Municion</t>
  </si>
  <si>
    <t>Seccionales Dotadas Con Parque Automotor (incluye Nivel Central)</t>
  </si>
  <si>
    <t>Unidades en linea con el sistema de balance score card</t>
  </si>
  <si>
    <t>Sistemas de inteligencia mejorados</t>
  </si>
  <si>
    <t>Unidades militares dotadas</t>
  </si>
  <si>
    <t>Unidades militares beneficiadas con mantenimiento de equipos</t>
  </si>
  <si>
    <t>Unidades militares integradas a la red movil digital de comunicaciones</t>
  </si>
  <si>
    <t>Centrales y repetidores con mantenimientos correctivos</t>
  </si>
  <si>
    <t>Porcentaje de alistamiento de aeronaves</t>
  </si>
  <si>
    <t>Porcentaje de cubrimiento de las necesidades de apoyo con aeronaves</t>
  </si>
  <si>
    <t>Porcentaje de cubrimiento de las necesidades de movilidad</t>
  </si>
  <si>
    <t>Unidades beneficiadas con nuevo parque automotor</t>
  </si>
  <si>
    <t>Porcentaje del parque automotor beneficiado con mantenimiento</t>
  </si>
  <si>
    <t>Unidades beneficiadas con vehículos blindados de caballeria</t>
  </si>
  <si>
    <t>Porcentaje de ampliación de la capacidad de inteligencia</t>
  </si>
  <si>
    <t>Aeronaves con equipos de comunicación actualizados</t>
  </si>
  <si>
    <t>Aeronaves con sistemas de avionica atualizados</t>
  </si>
  <si>
    <t>Aeronaves dotadas con todos los sistemas de armamento que requieren</t>
  </si>
  <si>
    <t>Alojamientos de oficiales construidos</t>
  </si>
  <si>
    <t>Alojamientos de suboficiales construidos</t>
  </si>
  <si>
    <t>Alojamientos de tropa construidos</t>
  </si>
  <si>
    <t>Alumnos entrenados en instrucción de vuelo primario</t>
  </si>
  <si>
    <t>Aulas construidas</t>
  </si>
  <si>
    <t>Bases aereas dotadas con equipos ETTA requeridos</t>
  </si>
  <si>
    <t>Centros de Atención Inmediata -CAI- construidos</t>
  </si>
  <si>
    <t>Centros de Atención Inmediata -CAI- remodelados</t>
  </si>
  <si>
    <t>Comandos construidos</t>
  </si>
  <si>
    <t>Depositos construidos</t>
  </si>
  <si>
    <t>Estaciones y subestaciones de policia construidas</t>
  </si>
  <si>
    <t>Estaciones y subestaciones de policia remodeladas</t>
  </si>
  <si>
    <t>Grupos del Escuadrón Móvil Antidisturbios dotados con equipo antimotin</t>
  </si>
  <si>
    <t>Metros cuadrados de paisaje reforestados y recuperados</t>
  </si>
  <si>
    <t>Nuevos laboratorios de criminalistica creados</t>
  </si>
  <si>
    <t>Peritazgos efectuados</t>
  </si>
  <si>
    <t>Porcentaje de actualización de las flota aeronautica</t>
  </si>
  <si>
    <t>Porcentaje de aeronaves que requieren sistemas de contramedidas electronicas en las que ya ha sido implementado</t>
  </si>
  <si>
    <t>Porcentaje de ampliación de la capacidad de almacenamiento de combustible</t>
  </si>
  <si>
    <t>Porcentaje de bases aereas cubiertas con sistemas de seguridad electronica y medidas pasivas</t>
  </si>
  <si>
    <t>Porcentaje de cobertura del territorio nacional con plataformas aereas de inteligencia</t>
  </si>
  <si>
    <t>Porcentaje de cubrimiento de las necesidades de armamento aereo</t>
  </si>
  <si>
    <t>Porcentaje de cubrimiento de las necesidades de transporte de carga y personal</t>
  </si>
  <si>
    <t>Porcentaje de cubrimiento de los requerimientos de los grupos de seguridad</t>
  </si>
  <si>
    <t>Porcentaje de cubrimiento del territorio nacional con el C3I2</t>
  </si>
  <si>
    <t>Porcentaje de Equipos especializados beneficiados con mantenimiento</t>
  </si>
  <si>
    <t>Porcentaje de reducción del déficit de armamento</t>
  </si>
  <si>
    <t>Porcentaje de reducción del déficit de munición</t>
  </si>
  <si>
    <t>Porcentaje de seccionales con centro de monitoreo implementado</t>
  </si>
  <si>
    <t>Porcentaje de seccionales dotadas con elementos de operación antiexplosivos</t>
  </si>
  <si>
    <t>Porcentaje de seccionales dotadas con robots antiexplosivos</t>
  </si>
  <si>
    <t>Reportes meteorologicos realizados</t>
  </si>
  <si>
    <t>Seccionales de inteligencia adecuadas</t>
  </si>
  <si>
    <t>Unidades con sistema de acueducto instalado</t>
  </si>
  <si>
    <t>Unidades de Inteligencia dotadas con equipos</t>
  </si>
  <si>
    <t>Unidades policiales dotadas con armamento</t>
  </si>
  <si>
    <t>Unidades policiales dotadas con caninos</t>
  </si>
  <si>
    <t>Unidades policiales dotadas con equinos</t>
  </si>
  <si>
    <t>Unidades policiales dotadas con equipo de campaña</t>
  </si>
  <si>
    <t>Unidades policiales dotadas con equipo especial</t>
  </si>
  <si>
    <t>Unidades policiales dotadas con munición</t>
  </si>
  <si>
    <t>Unidades policiales dotadas con parque automotor</t>
  </si>
  <si>
    <t>Unidades sanitarias construidas</t>
  </si>
  <si>
    <t>Usuarios de la plataforma de educación virtual</t>
  </si>
  <si>
    <t>Viviendas fiscales entregadas</t>
  </si>
  <si>
    <t>Tiempo al aire disponible por usuario (minutos)</t>
  </si>
  <si>
    <t>Emisoras dotadas</t>
  </si>
  <si>
    <t>Aulas dotadas</t>
  </si>
  <si>
    <t>Salas de Edición dotadas</t>
  </si>
  <si>
    <t>Municipios cubiertos a nivel nacional</t>
  </si>
  <si>
    <t>Grupos Especiales de Rescate dotados</t>
  </si>
  <si>
    <t>Grupos Especiales de Rescate capacitados</t>
  </si>
  <si>
    <t>Porcentaje de incremento de la cobertura de vivienda fiscal</t>
  </si>
  <si>
    <t>Porcentaje de incremento de la disponibilidad de vivienda fiscal desocupadas por mantenimiento.</t>
  </si>
  <si>
    <t>Porcentaje de iniciativas de proyectos de solución de viviendas con estudios</t>
  </si>
  <si>
    <t>Emisoras beneficiadas con el mantenimiento de los equipos fijos</t>
  </si>
  <si>
    <t>Emisoras beneficiadas con el mantenimiento de los equipos móviles</t>
  </si>
  <si>
    <t>Unidades dotadas con sistemas obuses 105 mm</t>
  </si>
  <si>
    <t>Porcentaje de cobertura de la jusrisdiccion maritima</t>
  </si>
  <si>
    <t>Porcentaje de alistamiento de las unidades navales</t>
  </si>
  <si>
    <t>Porcentaje de modernizacion de las unidades navales</t>
  </si>
  <si>
    <t>Establecimientos de sanidad dotados</t>
  </si>
  <si>
    <t>Establecimientos de sanidad adecuados</t>
  </si>
  <si>
    <t>Porcentaje de operatividad de las ayudas a la navegación</t>
  </si>
  <si>
    <t>Porcentaje de cobertura sistema de medicion de parametros metereologicos</t>
  </si>
  <si>
    <t>Porcentaje de Kilometros Cuadrados con informacion procesamiento de datos de LIDAR y fotografia aerea digital  </t>
  </si>
  <si>
    <t>Unidades Ejecutoras Apoyadas</t>
  </si>
  <si>
    <t>Porcentaje del saldo de cuentas por pagar nacionales mayores a 90 dias canceladas</t>
  </si>
  <si>
    <t>Porcentaje del saldo de cuentas por pagar internacionales mayores a 90 dias canceladas</t>
  </si>
  <si>
    <t>Porcentaje de créditos de Tesorería de Largo Plazo cancelados</t>
  </si>
  <si>
    <t>Nuevas rutas aéreas implementadas</t>
  </si>
  <si>
    <t>Variación porcentual de pasajeros transportados en rutas sociales aéreas</t>
  </si>
  <si>
    <t>Porcentaje de cobertura radar del espacio aéreo colombiano</t>
  </si>
  <si>
    <t>Diagnósticos de probables situaciones de riesgo realizados</t>
  </si>
  <si>
    <t>Recomendaciones para adoptar medidas de prevención y protección elaboradas</t>
  </si>
  <si>
    <t>Eventos De Sensibilizacion A Instituciones Y Comunidad.</t>
  </si>
  <si>
    <t>Dependencias De Desarrollo Economico Creadas.</t>
  </si>
  <si>
    <t>Municipios Capacitados Mediante Las Alianzas Suscritas.</t>
  </si>
  <si>
    <t>Empresas Atendidas Por Proexport</t>
  </si>
  <si>
    <t>Empresas Con Negocios De Exportaci¢n Facilitados Por Proexport</t>
  </si>
  <si>
    <t>Solicitudes de registro de marcas y lemas comerciales atendidas</t>
  </si>
  <si>
    <t>Solicitudes De Búsquedas Tecnológicas Atendidas</t>
  </si>
  <si>
    <t>Solicitudes de concesion de patentes atendidas</t>
  </si>
  <si>
    <t>Solicitudes De Concepto Para Integración Empresarial Atendidas</t>
  </si>
  <si>
    <t>Servicios De Calibración De Equipos De Medición Prestados</t>
  </si>
  <si>
    <t>Nuevos proyectos cofinanciados por Fomipyme</t>
  </si>
  <si>
    <t>Nuevos recursos de apoyo cofinanciados por Fomipyme (millones de pesos)</t>
  </si>
  <si>
    <t>Nuevos proyectos productivos que atienden población desplazada cofinanciados por Fomipyme</t>
  </si>
  <si>
    <t>Nuevos recursos de apoyo asignados a poblaciones desplazadas cofinanciados por Fomipyme (millones de pesos)</t>
  </si>
  <si>
    <t>Personas desplazadas beneficiadas por proyectos productivos cofinanciados por Fomipyme</t>
  </si>
  <si>
    <t>Nuevos proyectos de minicadenas productivas cofinanciados por Fomipyme</t>
  </si>
  <si>
    <t>Recursos apalancados por Fomipyme a través de convenios de cooperación con entes territoriales (millones de pesos)</t>
  </si>
  <si>
    <t>Empresas atendidas</t>
  </si>
  <si>
    <t>Exportaciones directamente facilitadas por Proexport (millones de dólares)</t>
  </si>
  <si>
    <t>Viajeros extranjeros cuyas visitas fueron facilitadas directamente por Proexport</t>
  </si>
  <si>
    <t>Periodistas Y Lideres De Opinion Extranjeros Invitados y Sensibilizados En El Pais</t>
  </si>
  <si>
    <t>Modelos de análisis de datos implementados</t>
  </si>
  <si>
    <t>Sociedades en supervisión que reportan informacion en linea</t>
  </si>
  <si>
    <t>Porcentaje de avance en la implementación de la norma ISO 27000</t>
  </si>
  <si>
    <t>Monto de los proyectos de Inversión Extranjera que han iniciado los inversionistas atendido por Proexport (millones de dólares)</t>
  </si>
  <si>
    <t>Entidades territoriales apoyadas en la implementación de los planes de competitividad</t>
  </si>
  <si>
    <t>Sectores productivos asesorados por el programa de asociatividad empresarial</t>
  </si>
  <si>
    <t>Empresas inscritas o postuladas al premio</t>
  </si>
  <si>
    <t>Solicitudes de registro de nombres y enseñas comerciales atendidas</t>
  </si>
  <si>
    <t>Solicitudes de concesión  de modelos de utilidad atendidas</t>
  </si>
  <si>
    <t>Solicitudes de concesión  de diseños industriales atendidas</t>
  </si>
  <si>
    <t>Investigaciones denuncias y demandas de  protección al consumidor realizadas </t>
  </si>
  <si>
    <t>Investigaciones de servicios no domiciliarios de telecomunicaciones realizadas</t>
  </si>
  <si>
    <t>Apelaciones de servicios no domiciliario de telecomunicaciones atendidas</t>
  </si>
  <si>
    <t>Investigaciones de vigilancia de cumplimiento reglamentos técnicos y metrología legal realizadas</t>
  </si>
  <si>
    <t>Denuncias por prácticas comerciales restrictivas atendidas</t>
  </si>
  <si>
    <t>Demandas de competencia desleal jurisdiccionales atendidas</t>
  </si>
  <si>
    <t>Jueces entrenados</t>
  </si>
  <si>
    <t>Proyectos beneficiados con recursos de financiación</t>
  </si>
  <si>
    <t>Unidades de negocio beneficiadas con proyectos o programas de generación de ingresos cofinanciados por Fomipyme</t>
  </si>
  <si>
    <t>Comisiones Regionales de Competitividad apoyadas con recursos</t>
  </si>
  <si>
    <t>Empresas formalizadas</t>
  </si>
  <si>
    <t>Empresas evaluadas en el premio Innova</t>
  </si>
  <si>
    <t>Tarjetas profesionales o de sociedades prestadoras de servicios contables renovadas</t>
  </si>
  <si>
    <t>Conceptos de estabilidad jurídica y zonas francas emitidos</t>
  </si>
  <si>
    <t>Módulos de competitividad desarrollados y consolidados ante el Sistema Nacional de Competitividad</t>
  </si>
  <si>
    <t>Perfiles comerciales elaborados</t>
  </si>
  <si>
    <t>Afiliados Al Regimen Contributivo</t>
  </si>
  <si>
    <t>Afiliados Al Regimen Subsidiado (sisben 1 Y 2)</t>
  </si>
  <si>
    <t>Afiliados Al Regimen Subsidiado No Pobres</t>
  </si>
  <si>
    <t>Subsidios Destinados A La Cobertura De Demanda</t>
  </si>
  <si>
    <t>Investigaciones Desarrolladas</t>
  </si>
  <si>
    <t>Area En Hospitales Remodelada</t>
  </si>
  <si>
    <t>Area En Hospitales Construida</t>
  </si>
  <si>
    <t>Investigaciones Realizadas</t>
  </si>
  <si>
    <t>Capacitaciones Realizadas</t>
  </si>
  <si>
    <t>Equipos Adecuados</t>
  </si>
  <si>
    <t>Resultados Positivos Ciertos / Falsos Para El Vih</t>
  </si>
  <si>
    <t>Pacientes Admitidos En El Programa Cuidados De La Madre Y El Ni¥o</t>
  </si>
  <si>
    <t>Mujeres Embarazadas Que Reciben Cuidado En El Primer Trimestre</t>
  </si>
  <si>
    <t>Programas De Capacitacion Para La Prevencion</t>
  </si>
  <si>
    <t>Admisiones De Pacientes</t>
  </si>
  <si>
    <t>Pacientes Atendidos Promedio Por Dia</t>
  </si>
  <si>
    <t>Poblacion Pobre No Afiliada Al Sistema General De Seguridad Social En Salud</t>
  </si>
  <si>
    <t>Variacion Del Nro De Investigaciones Desarrolladas</t>
  </si>
  <si>
    <t>Metros Cuadrados Construidos Nuevos</t>
  </si>
  <si>
    <t>Metros Cuadrados Adecuados</t>
  </si>
  <si>
    <t>Adquisicion Equipos De Laboratorio</t>
  </si>
  <si>
    <t>Adquisicion  Equipos De Sistematizacion Y Comunicacion</t>
  </si>
  <si>
    <t>Cursos De Capacitacion Entidades Territoriales</t>
  </si>
  <si>
    <t>Asesorias De Asistencia Tecnica A Laboratorios De Salud Publica</t>
  </si>
  <si>
    <t>Capacidad Respuesta Registros</t>
  </si>
  <si>
    <t>Analisis De Control De Calidad Fisico Quimicos Y Microbiologicos Realizados</t>
  </si>
  <si>
    <t>Consultas Y Conceptos Tecnicos Cientificos Evaluados Y Resueltos</t>
  </si>
  <si>
    <t>Afiliados Al Regimen Subsidiado</t>
  </si>
  <si>
    <t>Nuevos afiliados en el Régimen Subsidiado en Salud (Subsidios Totales)</t>
  </si>
  <si>
    <t>Instituciones Prestadoras De Salud Reestructuradas</t>
  </si>
  <si>
    <t>Afiliados Al Régimen Subsidiado De La Continuidad</t>
  </si>
  <si>
    <t>Cobertura Afiliados En El Régimen Subsidiado En Salud</t>
  </si>
  <si>
    <t>Nuevos Afiliados En El Régimen Subsidiado En Salud (desplazados)</t>
  </si>
  <si>
    <t>Instituciones Prestadoras De Salud Fortalecidas En Telemedicina</t>
  </si>
  <si>
    <t>Centros Reguladores De Urgencias Y Emergencias Fortalecidos</t>
  </si>
  <si>
    <t>Centro Nacional De Reserva Del Sector Salud Fortalecido</t>
  </si>
  <si>
    <t>Redes De Centros Regionales De Reserva Del Sector Salud Fortalecidos</t>
  </si>
  <si>
    <t>Planes Hospitalarios De Emergencias Implementados</t>
  </si>
  <si>
    <t>Componentes Para Mantener La Funcionabilidad Y Sostenibilidad De La Plataforma Tecnológica Implementados</t>
  </si>
  <si>
    <t>Conceptos De Calidad Emitidos</t>
  </si>
  <si>
    <t>Resultados Analíticos Emitidos Por Los Laboratorios</t>
  </si>
  <si>
    <t>Talleres Del Programa Nacional De Tecnovigilancia Realizados</t>
  </si>
  <si>
    <t>Respuestas A Reportes De Reacciones Adversas A Medicamentos Rams</t>
  </si>
  <si>
    <t>Laboratorios Adecuados</t>
  </si>
  <si>
    <t>Animales De Laboratorios Producidos</t>
  </si>
  <si>
    <t>Medios De Cultivo Producidos</t>
  </si>
  <si>
    <t>Viales De Suero Antiofídico Polivalente Producidos</t>
  </si>
  <si>
    <t>Análisis De Control De Calidad Realizados</t>
  </si>
  <si>
    <t>Informes De Investigación Realizados</t>
  </si>
  <si>
    <t>Proyectos De Investigación En Alimentación Y Nutrición Y Seguridad Alimentaria Y Nutricional Realizados</t>
  </si>
  <si>
    <t>Técnicas Y Metodologías De Evaluación De La Situación Nutricional Y Seguridad Alimentaria Estandarizadas</t>
  </si>
  <si>
    <t>Proyectos De Investigación En Salud En Ejecución</t>
  </si>
  <si>
    <t>Informes Epidemiológicos Por Evento Realizados</t>
  </si>
  <si>
    <t>Informes Quincenales Epidemiológicos Nacionales Publicados</t>
  </si>
  <si>
    <t>Actividades De Promoción De Donación De Sangre Realizadas</t>
  </si>
  <si>
    <t>Análisis De Confirmación De Diagnóstico Realizados</t>
  </si>
  <si>
    <t>Nuevas Carnetizaciones Realizadas</t>
  </si>
  <si>
    <t>Porcentaje De Avance En La Ejecución Del Sistema De Información De Vigilancia De Calidad Del Agua Potable Sivicap</t>
  </si>
  <si>
    <t>Porcentaje De Avance En La Ejecución Del Sistema De Administración De Muestras De Laboratorios</t>
  </si>
  <si>
    <t>Porcentaje De Avance En La Ejecución Del Sistema De Puntos De Control Críticos</t>
  </si>
  <si>
    <t>Auditorias Realizadas A La Autoliquidación, Pago, Recaudo, Compensación Y Flujo De Los Recursos Del Régimen Contributivo</t>
  </si>
  <si>
    <t>Entidades En Las Que Se Implementa El Modelo De Atención Al Usuario</t>
  </si>
  <si>
    <t>Entidades Prestadores De Salud En Las Que Se Implementa El Proceso De Monitoreo De Calidad En Salud</t>
  </si>
  <si>
    <t>Instituciones Prestadoras De Salud En Las Que Se Implementa El Proceso De Monitoreo De Calidad En Salud</t>
  </si>
  <si>
    <t>Interventorías Realizadas A Contratos De Concesión Del Juego De Apuestas Permanentes</t>
  </si>
  <si>
    <t>Nueva Sede De La Superintendencia De Salud Adecuada</t>
  </si>
  <si>
    <t>Porcentaje De Avance En La Construcción De Sistema De Información</t>
  </si>
  <si>
    <t>Subsistemas Que Componen El Sistema Información De La Superintendencia Nacional De Salud Actualizados O Mejorados Y Puestos En Operación</t>
  </si>
  <si>
    <t>Subsistemas Que Componen El Sistema Información De La Superintendencia Nacional De Salud Desarrollados Y Puestos En Operación</t>
  </si>
  <si>
    <t>Afiliados Al Régimen Subsidiado De La Continuidad Red Unidos</t>
  </si>
  <si>
    <t>Registros Migrados Al Sistema De Información De Materias Primas Y/o Medicamentos De Control Especial En Colombia Simmec</t>
  </si>
  <si>
    <t>Nuevos Hospitales Públicos Reestructurados</t>
  </si>
  <si>
    <t>Nuevas Becas Crédito Otorgadas</t>
  </si>
  <si>
    <t>Becas Crédito Renovadas</t>
  </si>
  <si>
    <t>Personas Discapacitadas, Menores De 18 Añoos, Beneficiadas Con Proyectos Para Población En Condiciones Especiales</t>
  </si>
  <si>
    <t>Personas En Situaciones Especiales Atendidas En El Marco De La Red Unidos</t>
  </si>
  <si>
    <t>Familias Beneficiadas De La Líneas De Sensibilización</t>
  </si>
  <si>
    <t>Familias Beneficiadas De La Línea Constructores De Sociedad</t>
  </si>
  <si>
    <t>Familias En Situaciones Especiales Atendidas En El Marco De La Red Unidos</t>
  </si>
  <si>
    <t>Estrategias De Información, Educación Y Comunicación Implementadas.</t>
  </si>
  <si>
    <t>Beneficiarios Indirectos De Las Estrategias Masivas De Comunicación</t>
  </si>
  <si>
    <t>Rutas Locales De Acceso Para La Atenci¢n Integral E Interinstitucional De Víctimas De Maltrato Infantil Y Violencia Intrafamiliar Definidas</t>
  </si>
  <si>
    <t>Departamentos Beneficiados Con El Proyecto</t>
  </si>
  <si>
    <t>Familias En Situaciones Especiales Sensibilizadas En Promoción De La Convivencia Pacífica Red Unidos</t>
  </si>
  <si>
    <t>Proyectos De Investigación Nuevos Generados</t>
  </si>
  <si>
    <t>Publicaciones sometidas ante el comité de ética</t>
  </si>
  <si>
    <t>Publicaciones aprobadas totales</t>
  </si>
  <si>
    <t>Laboratorios Certificados En Buenas Pr Cticas De Manufactura</t>
  </si>
  <si>
    <t>Cobertura Nacional de DPT en niños menores de un año</t>
  </si>
  <si>
    <t>Cobertura Nacional de triple viral en niños de un año</t>
  </si>
  <si>
    <t>IPS públicas con cartera saneada</t>
  </si>
  <si>
    <t>Hospitales públicos con pago de cartera</t>
  </si>
  <si>
    <t>Instrumentos o estrategias diseñados y aplicados para la supervisión</t>
  </si>
  <si>
    <t>Actores del sistema obligatorio de garantia de calidad beneficiados</t>
  </si>
  <si>
    <t>Porcentaje de cobertura del registro de personas en situación de discapacidad</t>
  </si>
  <si>
    <t>Municipios con registro de discapacidad modernizado.</t>
  </si>
  <si>
    <t>Porcentaje de registros que han sido cargados en el RUAF y en el SISPRO</t>
  </si>
  <si>
    <t>Políticas integrales de Promoción Social que contribuyen al mejoramiento y calidad de vida de la población vulnerable generadas</t>
  </si>
  <si>
    <t>Estrategias de intervención para la Promoción Social de los grupos vulnerables o en situación riesgo desarrolladas</t>
  </si>
  <si>
    <t>Instrumentos para el seguimiento y evaluación a las políticas, planes, programas y proyectos de Promoción Social implementados</t>
  </si>
  <si>
    <t>Espacios tripartitos de diálogo social y concertación fortalecidos</t>
  </si>
  <si>
    <t>Instrumentos de política que contribuyen al mejoramiento y calidad de vida de la población vulnerable desarrollados en el marco de la Promoción Social</t>
  </si>
  <si>
    <t>Porcentaje de municipios que han implantado el Sistema de Registro Continuo</t>
  </si>
  <si>
    <t>Porcentaje de pacientes con HTA en programa de nefroprotección</t>
  </si>
  <si>
    <t>Porcentaje de pacientes con DM en programa de nefroprotección</t>
  </si>
  <si>
    <t>Porcentaje de niños menores de 18 años, Sisben 1 y 2, afiliados al Régimen Subsidiado</t>
  </si>
  <si>
    <t xml:space="preserve">Coordinaciones regionales de la Red de Donación y Trasplante capacitadas _x000D_
</t>
  </si>
  <si>
    <t>Laboratorios de Salud Pública capacitados</t>
  </si>
  <si>
    <t>Bancos de sangre capacitados</t>
  </si>
  <si>
    <t xml:space="preserve">Valor de reclamaciones pagadas en la subcuenta Ecat </t>
  </si>
  <si>
    <t>Porcentaje de aumento de cobertura de los datos reportados para el registro individual de la prestación de servicios de salud -RIPS-</t>
  </si>
  <si>
    <t>Programas nuevos de asistencia social que reportan datos periódicamente en el Registro Único de Afiliados -RUAF-</t>
  </si>
  <si>
    <t>Fuentes nuevas en el Sistema de Gestión de Datos</t>
  </si>
  <si>
    <t>Porcentaje de depuración de base de Datos del Registro Unico de Afiliados -RUAF-</t>
  </si>
  <si>
    <t>Porcentaje de aumento en el número entidades georreferenciadas en el módulo geográfico del SISPRO</t>
  </si>
  <si>
    <t>Porcentaje de avance en la implementacion de gobierno en  línea 3.0 nivel inicial</t>
  </si>
  <si>
    <t>Hardware Con Mantenimiento</t>
  </si>
  <si>
    <t>Funcionarios Capacitados Por Area</t>
  </si>
  <si>
    <t>Municipios Cubiertos Con Capacitacion A Radio Comunitaria</t>
  </si>
  <si>
    <t>Escuelas Beneficiarias Del Programa Compartel De Conectividad En Banda Ancha</t>
  </si>
  <si>
    <t>Telecentros Con Internet En Banda Ancha Instalados</t>
  </si>
  <si>
    <t>Entidades Públicas Con Conectividad - Compartel</t>
  </si>
  <si>
    <t>Personas Beneficiadas Por Territorios Digitales</t>
  </si>
  <si>
    <t>Nuevas Salas Implantadas En Instituciones Educativas En Territorios Digitales</t>
  </si>
  <si>
    <t>Personas Capacitadas Para Fomentar El Uso Relevante De Internet</t>
  </si>
  <si>
    <t>Instituciones Educativas Públicas Beneficiadas Con Computadores</t>
  </si>
  <si>
    <t>Estudiantes En Sedes Educativas Que Han Recibido Computadores En Donación</t>
  </si>
  <si>
    <t>Servidores Públicos Y Contratistas del Estado sensibilizados y Capacitados En servicios de Gobierno En Línea</t>
  </si>
  <si>
    <t>Servidores Públicos y Contratistas del Estado sesibilizados y capacitados en Intranet Gubernamental</t>
  </si>
  <si>
    <t>Entidades Del Orden Nacional vinculadas a la Intranet Gubernamental</t>
  </si>
  <si>
    <t>Ciudades Adicionales A Las Cuales Se Expandió La Ravec</t>
  </si>
  <si>
    <t>Universidades Y Centros De Investigación Independientes Conectados A La Red Universitaria Nacional De Alta Velocidad</t>
  </si>
  <si>
    <t>Cadenas De Trámites Desarrolladas</t>
  </si>
  <si>
    <t>Porcentaje De Municipios Del País Con Correo Social</t>
  </si>
  <si>
    <t>Población Beneficiada Por La Radiodifusora Nacional</t>
  </si>
  <si>
    <t>Talleres Realizados Sobre Tics</t>
  </si>
  <si>
    <t>Personas Capacitadas En Planes De Formación De Tics</t>
  </si>
  <si>
    <t>Computadores Entregados En El Marco De Los Convenios Suscritos Con Entidades Financieras Y No Financieras</t>
  </si>
  <si>
    <t>Estudiantes Formados En El Centro De Formación De Alto Nivel En Tecnologías De La Información Y La Comunicación</t>
  </si>
  <si>
    <t>Alianzas Realizadas Para I+d+i Entre Empresas, Grupos Y Centros De Investigación</t>
  </si>
  <si>
    <t>Porcentaje De Implantación De La Arquitectura Empresarial</t>
  </si>
  <si>
    <t>Porcentaje De Agencias Postales Con Frecuencia Diaria De Transporte</t>
  </si>
  <si>
    <t>Puntos Instalados Con Tecnologías Apropiadas Para Personas Con Discapacidad.</t>
  </si>
  <si>
    <t>Personas Capacitadas En El Buen Uso Del Servicio De Radio Comunitaria</t>
  </si>
  <si>
    <t>Funcionarios De Entidades Públicas Con Emisoras De Interés Público Capacitados En El Buen Uso Del Servicio.</t>
  </si>
  <si>
    <t>Gobernaciones Vinculadas A La Estrategia De Territorios Digitales</t>
  </si>
  <si>
    <t>Municipios Vinculados A La Estrategia De Territorios Digitales</t>
  </si>
  <si>
    <t>Horas De Programación Adquiridas</t>
  </si>
  <si>
    <t>Colecciones De Material De Archivo Sonoro Recuperadas</t>
  </si>
  <si>
    <t>Contribuciones De La Telefonía Pública Básica Conmutada Recaudadas</t>
  </si>
  <si>
    <t>Subsidios De Telefonía Pública Básica Conmutada Otorgados</t>
  </si>
  <si>
    <t>Mipymes Apoyadas Para La Implementación De Tecnologías De La Información Y Comunicación En Sus Procesos Productivos</t>
  </si>
  <si>
    <t>Proyectos Transferidos A Empresas Y Organizaciones Sociales En Tecnologías De La Información Y La Comunicación</t>
  </si>
  <si>
    <t>Centros De Excelencia En  Tecnologías De La Información Y La Comunicación Creados</t>
  </si>
  <si>
    <t>Puntos De Acceso En Banda Ancha Habilitados En Mipymes</t>
  </si>
  <si>
    <t>Puntos De Acceso En Banda Ancha Habilitados En Estratos 1, 2 Y Rural</t>
  </si>
  <si>
    <t>Sedes Educativas Oficiales Beneficiadas Con Conectividad De Banda Ancha (urbanas Y Rurales) - Compartel</t>
  </si>
  <si>
    <t>Hospitales Con Conectividad - Compartel</t>
  </si>
  <si>
    <t>Bibliotecas Con Conectividad - Compartel</t>
  </si>
  <si>
    <t>Alcaldías Con Conectividad - Compartel</t>
  </si>
  <si>
    <t>Cadenas De Trámites Automatizadas</t>
  </si>
  <si>
    <t>Porcentaje De Instituciones Educativas Oficiales Con Equipos Entregados Por Computadores Para Educar</t>
  </si>
  <si>
    <t>Maestros En Sedes Educativas Que Han Recibido Computadores En Donación.</t>
  </si>
  <si>
    <t>Módulos De Computación Instalados</t>
  </si>
  <si>
    <t>Aulas Para Capacitación En Tecnologías De La Información Y La Comunicación Instaladas</t>
  </si>
  <si>
    <t>Porcentaje De Entidades Atendidas Con Equipos Como Soporte Al Plan De Emergencia Y Contingencias</t>
  </si>
  <si>
    <t>Capítulos Para Emisión En Televisión Producidos</t>
  </si>
  <si>
    <t>Localidades Con Servicio De Telefonía Social (plan Bianual) Verificadas Luego De La Reposición Técnica</t>
  </si>
  <si>
    <t>Nuevos Contenidos Incorporados Al Sistema De Información Del Sector De Telecomunicaciones.</t>
  </si>
  <si>
    <t>Estudios Sectoriales Elaborados A Partir Del Sistema De Información Del Sector De Telecomunicaciones.</t>
  </si>
  <si>
    <t>Porcentaje De Cumplimientos De La Agenda Regulatoria Del Sector De Telecomunicaciones</t>
  </si>
  <si>
    <t>Estudios De Satisfacción Del Usuario Realizados</t>
  </si>
  <si>
    <t>Direcciones Territoriales Con Mantenimiento Y Actualización De Equipos De Cómputo</t>
  </si>
  <si>
    <t>Numero De Mipymes Beneficiadas Por El Programa</t>
  </si>
  <si>
    <t>Centros De Bioinformática Creados</t>
  </si>
  <si>
    <t>Estudiantes Beneficiados Del Programa De Formación Doctoral</t>
  </si>
  <si>
    <t>Centros De Formación E Investigación Creados</t>
  </si>
  <si>
    <t>Programas De Formación Doctoral Desarrollados En Alianza Con Universidades</t>
  </si>
  <si>
    <t>Personas Movilizadas Para Asistencia A Encuentros Y Programas Relacionados Con Las Tic</t>
  </si>
  <si>
    <t>Evaluaciones De Resultados Realizadas</t>
  </si>
  <si>
    <t>Centro de bioinformática en funcionamiento</t>
  </si>
  <si>
    <t>Observatorio en funcionamiento</t>
  </si>
  <si>
    <t>Programas de formación para ingenieros colombianos en TIC implementados</t>
  </si>
  <si>
    <t>Iniciativas de Territorios Digitales actualmente en implementación</t>
  </si>
  <si>
    <t>Estaciones Recuperadas</t>
  </si>
  <si>
    <t>Estaciones En Expansión</t>
  </si>
  <si>
    <t>Estaciones De Reserva Creadas </t>
  </si>
  <si>
    <t>Estaciones En Funciamiento</t>
  </si>
  <si>
    <t>Sedes educativas públicas beneficiadas con computadores</t>
  </si>
  <si>
    <t xml:space="preserve">Instituciones conectadas a la Red Nacional Academica de Tecnologia Avanzada RENATA </t>
  </si>
  <si>
    <t>Otras instituciones públicas con conectividad - Compartel</t>
  </si>
  <si>
    <t>Sectores, ramas u organismos  con planes de acción ajustados y/o en ejecución</t>
  </si>
  <si>
    <t>Municipios y/o departamentos participando en el ciclo de actualización para la implementación de la fase de información</t>
  </si>
  <si>
    <t>Portal del Estado Colombiano www.gobiernoenlinea.gov.co reestructurado</t>
  </si>
  <si>
    <t>Porcentaje de avance en la implementación de los planes de la vigencia de la estrategia de Comunicaciones de Gobierno en línea</t>
  </si>
  <si>
    <t>Componentes del núcleo transaccional desarrollados</t>
  </si>
  <si>
    <t>Nuevas definiciones de elementos de dato de GEL-XML</t>
  </si>
  <si>
    <t>Servicios de información utilizando el tramitador en línea (enrutador transaccional)</t>
  </si>
  <si>
    <t>Sectores, Ramas, Organismos con planes de acción formulados</t>
  </si>
  <si>
    <t>Laboratorios de investigacion instalados</t>
  </si>
  <si>
    <t>Procesos de transferencia tecnologica realizados</t>
  </si>
  <si>
    <t>Porcentaje de entidades del orden nacional cumpliendo la fase de información</t>
  </si>
  <si>
    <t>Porcentaje de entidades del orden nacional cumpliendo la fase de interacción</t>
  </si>
  <si>
    <t>Porcentaje de entidades del orden nacional cumpliendo la fase de transacción</t>
  </si>
  <si>
    <t>Porcentaje de entidades del orden nacional cumpliendo la fase de transformación</t>
  </si>
  <si>
    <t>Porcentaje de entidades del orden nacional cumpliendo la fase de democracia</t>
  </si>
  <si>
    <t>Entidades del orden territorial avanzando en las fases de interacción y transacción.</t>
  </si>
  <si>
    <t>Entidades del orden nacional con al menos un proceso contractual gestionado a través del Sistema Electrónico para la Contratación Pública(SECOP)</t>
  </si>
  <si>
    <t>Entidades del orden territorial con al menos un proceso contractual gestionado a través del Sistema Electrónico para la Contratación Pública (SECOP)</t>
  </si>
  <si>
    <t>Entidades del orden nacional haciendo uso del lenguaje común de intercambio de información</t>
  </si>
  <si>
    <t>Entidades del orden nacional publicando servicios de intercambio de información</t>
  </si>
  <si>
    <t>Pasantias de capacitacion realizadas</t>
  </si>
  <si>
    <t>Investigadores vinculados a los Centro de investigación</t>
  </si>
  <si>
    <t>Nodos articulados a Grid Colombia por RENATA</t>
  </si>
  <si>
    <t>Repositorios integrados por RENATA</t>
  </si>
  <si>
    <t>Porcentaje de utilización de la herramienta SAGE</t>
  </si>
  <si>
    <t>Entes territoriales con uso e implementación del código postal</t>
  </si>
  <si>
    <t>Campañas de difusión de las ventajas del uso de TIC implementadas</t>
  </si>
  <si>
    <t>Mipymes que utilizan las aplicaciones y contenidos digitales desarrolladas</t>
  </si>
  <si>
    <t>Aplicaciones y contenidos desarrollados dirigidos a las mipymes</t>
  </si>
  <si>
    <t>Operadores De Telefonía Móvil y Trunking a los que se les realizó interventorías</t>
  </si>
  <si>
    <t>BANDAS MONITOREADAS</t>
  </si>
  <si>
    <t>ACTOS ADMINISTRATIVOS EXPEDIDOS EN PRIMERA INSTANCIA</t>
  </si>
  <si>
    <t>PLAN DE TRABAJO IMPLEMENTADO PARA LA ACTUALIZACION DE LA INF. TECNICA BASES DE DATOS SGE</t>
  </si>
  <si>
    <t>PROCESOS SOPORTADOS POR LA ANE PARA LA ASIGNACION DE BANDAS DE IMT</t>
  </si>
  <si>
    <t xml:space="preserve">Municipios conectados con Fibra Óptica </t>
  </si>
  <si>
    <t>Tecnocentros en Operación</t>
  </si>
  <si>
    <t>Programas audiovisuales realizados y emitidos</t>
  </si>
  <si>
    <t>Soluciones tecnológicas conceptualizadas</t>
  </si>
  <si>
    <t>Soluciones tecnológicas diseñadas</t>
  </si>
  <si>
    <t>Soluciones tecnológicas desarrolladas/automatizadas</t>
  </si>
  <si>
    <t>Fases de la Urna de Cristal implementadas</t>
  </si>
  <si>
    <t>Docentes formados</t>
  </si>
  <si>
    <t>Bibliotecas y casas de la cultura beneficiadas</t>
  </si>
  <si>
    <t>Procesos de asignación de bandas IMT soportados</t>
  </si>
  <si>
    <t>Operadores de Tic, Radiodifusión Sonora y Postales supervisados</t>
  </si>
  <si>
    <t>Laboratorios Vive lab en funcionamiento</t>
  </si>
  <si>
    <t>Laboratorios Vive lab puestos en funcionamiento</t>
  </si>
  <si>
    <t>Aplicaciones y contenidos digitales desarrollados</t>
  </si>
  <si>
    <t>Personas beneficiadas de programas de postgrado</t>
  </si>
  <si>
    <t>Estudios de grabación renovados</t>
  </si>
  <si>
    <t>Sedes educativas beneficiadas con unidades móviles para portátiles</t>
  </si>
  <si>
    <t>Sedes educativas beneficiadas con dotación tecnológica</t>
  </si>
  <si>
    <t>Soluciones tecnológicas ajustadas y evolucionadas</t>
  </si>
  <si>
    <t>Oportunidades de innovación identificadas</t>
  </si>
  <si>
    <t>Iniciativas del plan vive digital diseñadas</t>
  </si>
  <si>
    <t>Instituciones Públicas con Conectividad Instaladas y en Operación (Continuidad)</t>
  </si>
  <si>
    <t>Puntos de Telefonía Rural operando (Continuidad)</t>
  </si>
  <si>
    <t>Nuevos puntos de telefonía rural instalados</t>
  </si>
  <si>
    <t>Centros de acceso comunitario a internet operando (continuidad)</t>
  </si>
  <si>
    <t>Nuevos centros de acceso comunitario a internet instalados</t>
  </si>
  <si>
    <t>Accesos de Banda Ancha en Estratos 1 y 2 sobre redes fijas Instalados</t>
  </si>
  <si>
    <t>Tecnocentros de la fase cero en operación</t>
  </si>
  <si>
    <t>Departamentos impactados a traves de la iinciativa Vive Digital Regional</t>
  </si>
  <si>
    <t>Proyectos financiados en el marco de la iniciativa Vive Digital Regional</t>
  </si>
  <si>
    <t>Contenidos digitales desarrollados</t>
  </si>
  <si>
    <t>Exportaciones facilitadas (millones)</t>
  </si>
  <si>
    <t>Ingresos sectoriales generados</t>
  </si>
  <si>
    <t>Empleos generados en el sector</t>
  </si>
  <si>
    <t>Empresas beneficiadas con actividades de fortalecimiento</t>
  </si>
  <si>
    <t>Dependencias con tablas de retencion documental y tablas de valoracion documental aplicadas</t>
  </si>
  <si>
    <t>Empresas certificadas en modelos de calidad</t>
  </si>
  <si>
    <t>Porcentaje de aumento en la facturacion del sector</t>
  </si>
  <si>
    <t xml:space="preserve">Entidades y organizaciones sensibilizadas  </t>
  </si>
  <si>
    <t>Proyectos desarrollados intersectorialmente para la apropiación de TICs</t>
  </si>
  <si>
    <t>Nuevas empresas de BPO agremiadas en Colombia</t>
  </si>
  <si>
    <t>Servidores sensibilizados en apropiación y de fortalecimiento de la cultura organizacional</t>
  </si>
  <si>
    <t>Registros de archivo sonoro recuperados</t>
  </si>
  <si>
    <t>Programas de radio emitidos</t>
  </si>
  <si>
    <t>Minas Reportadas En Explotacion</t>
  </si>
  <si>
    <t>Pozos En Produccion</t>
  </si>
  <si>
    <t>Gaseoductos Para Distribucion Construidos</t>
  </si>
  <si>
    <t>Gaseoductos Para Transporte Construidos</t>
  </si>
  <si>
    <t>Capacidad O Potencia Total Que Pueden Generar Las Electrificadoras Del Pais</t>
  </si>
  <si>
    <t>Capacidad O Potencia Total Anual Reportada</t>
  </si>
  <si>
    <t>Capacidad O Potencia Total Anual Consumida</t>
  </si>
  <si>
    <t>Actualizacion Del Documento Cadena Del Gas Natural</t>
  </si>
  <si>
    <t>Actualizacion Del Documento De Proyecciones De Demanda De Energia</t>
  </si>
  <si>
    <t>Plan De Expansión De La Generación Y Transmisión De Energía Eléctrica Actualizado</t>
  </si>
  <si>
    <t>Informes Presentados</t>
  </si>
  <si>
    <t>Lineas De Distribucion De Energia Construidas</t>
  </si>
  <si>
    <t>Energia Electrica Que Sale Al Sistema</t>
  </si>
  <si>
    <t>Redes De Distribucion Y/o Lineas De Interconexion Veredal Construidas En Las Zonas No Interconectadas,  Zni</t>
  </si>
  <si>
    <t>Capacidad O Potencia Total Anual Instalada En Zonas No Interconectadas, Zni.</t>
  </si>
  <si>
    <t>Documentos De Actualizacion Del Plan Nacional De Desarrollo Minero, Pndm Publicados</t>
  </si>
  <si>
    <t>Asesorias O Talleres Realizados</t>
  </si>
  <si>
    <t>Empleados Capacitados</t>
  </si>
  <si>
    <t>Cubrimiento Con Km2 Equivalentes A Escala 1:100.000</t>
  </si>
  <si>
    <t>Unidades Mineras Actualizadas Tecnologicamente</t>
  </si>
  <si>
    <t>Informacion Basica Del Subsuelo</t>
  </si>
  <si>
    <t>Inventario De Amenazas Geologicas Y Antropicas Sobre El Territorio</t>
  </si>
  <si>
    <t>Minas Legalizadas</t>
  </si>
  <si>
    <t>Recuperacion Ambiental</t>
  </si>
  <si>
    <t>Porcentaje De Ejecución De Las Herramientas Comunicativas</t>
  </si>
  <si>
    <t>Capacidad Instalada De Generación Con Combustibles Fósiles Sustituida Con Energías Alternativas (excepto Hidroeléctricas)</t>
  </si>
  <si>
    <t>Estudios Petroleros Especializados Adquiridos</t>
  </si>
  <si>
    <t>Kilómetros Cuadrados De Avance En El Conocimiento Geológico Del País</t>
  </si>
  <si>
    <t>Kilómetros Cuadrados De Avance En El Conocimiento Geoquímico Del País</t>
  </si>
  <si>
    <t>Kilómetros cuadrados De Avance En El Conocimiento Geofísico Del País</t>
  </si>
  <si>
    <t>Nuevos Kilómetros De Sísmica Equivalente 2 Dimensiones Incorporados</t>
  </si>
  <si>
    <t>Planes Sectoriales Energéticos Elaborados</t>
  </si>
  <si>
    <t>Porcentaje Promedio Del Valor Del Servicio Subsidiado A Los Usuarios Del Estrato 1</t>
  </si>
  <si>
    <t>Porcentaje Promedio Del Valor Del Servicio Subsidiado A Los Usuarios Del Estrato 2</t>
  </si>
  <si>
    <t>Pozos Con Muestreo Y Análisis Realizados</t>
  </si>
  <si>
    <t>Proyectos Piloto Estructurados Con Energías Alternativas En Zonas No Interconectadas</t>
  </si>
  <si>
    <t>Medidas De Manejo Ambiental En Proyectos De Infraestructura Energética Implementadas</t>
  </si>
  <si>
    <t>Estrategias De Uso Racional De La Energia En Nuevas Zonas No Interconectadas Implementadas</t>
  </si>
  <si>
    <t>Equipos De Medición De Calidad De Energía Instalados</t>
  </si>
  <si>
    <t>Estudios Y Análisis Fisicoquímicos De Suelo Realizados Para Cultivos Energéticos En Las Zonas No Interconectadas</t>
  </si>
  <si>
    <t>Nuevos Usuarios Con Servicio De Gas</t>
  </si>
  <si>
    <t>Nuevos Municipios Con Servicio De Gas</t>
  </si>
  <si>
    <t>Porcentaje De Incremento En La Cobertura Del Servicio De Energ¡a El‚ctrica De Las Zonas No Interconectadas</t>
  </si>
  <si>
    <t>Nueva Capacidad De Generaci¢n Instalada En Zonas No Interconectadas</t>
  </si>
  <si>
    <t>Nuevos Usuarios Con Servicio De Energ¡a El‚ctrica En Las Zonas No Interconectadas</t>
  </si>
  <si>
    <t>Porcentaje De Incremento En La Cobertura Del Servicio De Energía Eléctrica En El Sector Rural Del Sistema Interconectado Nacional</t>
  </si>
  <si>
    <t>Nuevos Usuarios Con Servicio De Energ¡a El‚ctrica En Las Zonas Rurales Interconectadas</t>
  </si>
  <si>
    <t>Usuarios Beneficiados Con Obras De Infraestructura Para Mejorar El Suministro De Energía Eléctrica En Barrios Subnormales</t>
  </si>
  <si>
    <t>Usuarios Beneficiados Por El Fondo Especial De Energ¡a Social Foes.</t>
  </si>
  <si>
    <t>Planes De Desarrollo Sostenible Formulados En Los Distritos Mineros</t>
  </si>
  <si>
    <t>Comunidades Ind¡gena Y Negras Con Asistencia T‚cnica Para Su Proceso De Declaratoria De</t>
  </si>
  <si>
    <t xml:space="preserve">Estaciones  instaladas </t>
  </si>
  <si>
    <t>Mapas de evaluación sísmica nacional elaborados</t>
  </si>
  <si>
    <t>Muestras Irradiadas</t>
  </si>
  <si>
    <t xml:space="preserve">Licencias expedidas para el manejo de material radiactivo. </t>
  </si>
  <si>
    <t>Porcentaje de títulos mineros visitados</t>
  </si>
  <si>
    <t>Mapas de desplazamientos relativos elaborados</t>
  </si>
  <si>
    <t>Nuevas empresas atraidas al sector de hidrocarburos</t>
  </si>
  <si>
    <t>Planchas de cartografía elaboradas</t>
  </si>
  <si>
    <t>Kilometros de aeromagnetogravimetría adquiridos a traves de lineas de vuelo</t>
  </si>
  <si>
    <t>Porcentaje de municipios con actividad petroleraa los que se les ha hecho levantamiento de riesgos</t>
  </si>
  <si>
    <t>Porcentaje de avance en la implementación de la red de estaciones geodesicas</t>
  </si>
  <si>
    <t xml:space="preserve">Porcentaje de cubrimiento de la Cartografía Geológica en el Territorio Nacional </t>
  </si>
  <si>
    <t>Personas capacitadas en Seguridad e Higiene Minera</t>
  </si>
  <si>
    <t>Procesos sistematizados que han sido puestos en producción</t>
  </si>
  <si>
    <t>Equipos adquiridos y puestos en servicio para generacion de energia</t>
  </si>
  <si>
    <t>Municipios petroleros socializados</t>
  </si>
  <si>
    <t>Estudios geologico-mineros en proyectos de mineria especial realizados</t>
  </si>
  <si>
    <t>Servicios Integrados de los Sistemas de Información del Sector Minero Energético</t>
  </si>
  <si>
    <t>Zonas mineras de comunidades étnicas apoyadas en el desarrollo de proyectos productivos</t>
  </si>
  <si>
    <t xml:space="preserve">Certificaciones de visitas técnicas realizadas </t>
  </si>
  <si>
    <t>Visitas técnicas de verificación realizadas</t>
  </si>
  <si>
    <t>Usuarios subsidiados en el estrato 1</t>
  </si>
  <si>
    <t>Usuarios subsidiados en el estrato 2</t>
  </si>
  <si>
    <t>Operativos realizados para el control de la explotación ilicita de minerales</t>
  </si>
  <si>
    <t>Porcentaje de consumo del combustible asignado en zona de frontera</t>
  </si>
  <si>
    <t>Porcentaje de disminución del Contrabando de combustibles liquidos derivados del petroleo</t>
  </si>
  <si>
    <t>Porcentaje de avance en la adecuación de infraestructura para facilidades de soporte</t>
  </si>
  <si>
    <t>Porcentaje de ampliación de la capacidad de almacenamiento</t>
  </si>
  <si>
    <t>Porcentaje de disponibilidad de operación del Reactor Nuclear</t>
  </si>
  <si>
    <t>Variación porcentual de ingresos por exploración y explotación</t>
  </si>
  <si>
    <t>Puntos reducidos en el índice de fatalidad minera</t>
  </si>
  <si>
    <t>Porcentaje de minas con condiciones adecuadas</t>
  </si>
  <si>
    <t>Expedientes mineros digitalizados</t>
  </si>
  <si>
    <t>Usuarios Subsidiados en el Estrato 3</t>
  </si>
  <si>
    <t xml:space="preserve">Kilómetros cuadrados de áreas evaluadas </t>
  </si>
  <si>
    <t>Ensayos y análisis físico-químicos, geotécnicos y petrográficos realizados</t>
  </si>
  <si>
    <t>Productos de Información técnico y científica desarrollados</t>
  </si>
  <si>
    <t>Componentes ejecutados del programa de operación para gestión de desechos radiactivos</t>
  </si>
  <si>
    <t>Procesos de Licencia de manejo de material radiactivo culminados</t>
  </si>
  <si>
    <t>Radioayudas Instaladas</t>
  </si>
  <si>
    <t>Sistemas De Radar Instalados</t>
  </si>
  <si>
    <t>Conexiones Aeronauticas Por Servicio</t>
  </si>
  <si>
    <t>Adquisicion De Equipos</t>
  </si>
  <si>
    <t>Estaciones Meteorologicas Instaladas</t>
  </si>
  <si>
    <t>Mantenimiento Y Conservacion De Equipos De Computacion</t>
  </si>
  <si>
    <t>Adquisicion De Sistemas De Informacion Y Servicios Informaticos</t>
  </si>
  <si>
    <t>Canal Navegable</t>
  </si>
  <si>
    <t>Equipos De Computo Con Servicio De Mantenimiento Preventivo Y Correctivo</t>
  </si>
  <si>
    <t>Estudios Contratados</t>
  </si>
  <si>
    <t>Estudios De Preinversion</t>
  </si>
  <si>
    <t>Publicaciones Realizadas (manuales, Documentos, Revistas, Etc)</t>
  </si>
  <si>
    <t>Vias Atendidas O Mantenidas</t>
  </si>
  <si>
    <t>Adquisicion De Vehiculos</t>
  </si>
  <si>
    <t>Adquisicion De Equipos De Comunicacion</t>
  </si>
  <si>
    <t>Area Construida</t>
  </si>
  <si>
    <t>Emergencias Atendidas</t>
  </si>
  <si>
    <t>Siniestros Cancelados Para Vehiculos Que Transitan En La Red Nacional De Carreteras</t>
  </si>
  <si>
    <t>Longitud De Carretera Pavimentada</t>
  </si>
  <si>
    <t>Carreteras Entregados En Concesion</t>
  </si>
  <si>
    <t>Cobertura A Nivel Nacional Con Radioayudas</t>
  </si>
  <si>
    <t>Pistas Mantenidas</t>
  </si>
  <si>
    <t>Planes De Tránsito Y Transporte Diseñados Para Las Ciudades Intermedias</t>
  </si>
  <si>
    <t>Puentes En La Red Vial Primaria Construidos</t>
  </si>
  <si>
    <t>Puentes En La Red Vial Primaria Rehabilitados</t>
  </si>
  <si>
    <t>Kilómetros De Red Vial Nacional Primaria Pavimentados</t>
  </si>
  <si>
    <t>Kilómetros De Red Vial Nacional Primaria Repavimentados</t>
  </si>
  <si>
    <t>Kilómetros De Red Vial Nacional Primaria Rehabilitados</t>
  </si>
  <si>
    <t>Kilómetros De Red Vial Nacional Primaria Intervenidos Con Mantenimiento Periódico</t>
  </si>
  <si>
    <t>Kilómetros De Red Vial Nacional Primaria Intervenidos Con Mantenimiento Rutinario</t>
  </si>
  <si>
    <t>Kilómetros De Red Vial Principal Con Señalización Vertical</t>
  </si>
  <si>
    <t>Kilómetros De Red Vial Principal Con Señalización Horizontal</t>
  </si>
  <si>
    <t>Kilómetros De Red Vial Con Defensas Metálicas</t>
  </si>
  <si>
    <t>Túneles Con Servicio De Alumbrado</t>
  </si>
  <si>
    <t>Puentes Peatonales En La Red Vial Principal Construidos</t>
  </si>
  <si>
    <t>Casetas De Peajes En La Red Vial Principal Construidas</t>
  </si>
  <si>
    <t>Kilómetros Mantenidos En La Red Terciaria</t>
  </si>
  <si>
    <t>Kilómetros Mantenidos En La Red Férrea</t>
  </si>
  <si>
    <t>Túneles De Red Vial Principal Construidos</t>
  </si>
  <si>
    <t>Metros Lineales De Túneles Construidos</t>
  </si>
  <si>
    <t>Kilómetros De Dobles Calzadas Construidos</t>
  </si>
  <si>
    <t>Metros Lineales De Puentes Construidos En La Red Primaria.</t>
  </si>
  <si>
    <t>Kilómetros De Segundas Calzadas Construidos</t>
  </si>
  <si>
    <t>Puentes En La Red Terciaria Construidos</t>
  </si>
  <si>
    <t>Puentes En La Red Terciaria Rehabilitados</t>
  </si>
  <si>
    <t>Sitios Críticos Atendidos</t>
  </si>
  <si>
    <t>Zonas Críticas Atendidas</t>
  </si>
  <si>
    <t>Obras De Protección Y Adecuación Realizadas</t>
  </si>
  <si>
    <t>Kilómetros De Dique Construidos</t>
  </si>
  <si>
    <t>Muelles Construidos</t>
  </si>
  <si>
    <t>Muelles Intervenidos Con Obras De Mantenimiento</t>
  </si>
  <si>
    <t>Obras De Mantenimiento Y Profundización De Canales De Acceso A Los Puertos Realizadas</t>
  </si>
  <si>
    <t>Hectáreas Reforestadas</t>
  </si>
  <si>
    <t>Factores De Compensación Social Reconocidos</t>
  </si>
  <si>
    <t>Estudios De La Red Vial Elaborados</t>
  </si>
  <si>
    <t>Kilómetros De La Red Vial Concesionada Construidos</t>
  </si>
  <si>
    <t>Kilómetros De La Red Vial Concesionada Rehabilitados</t>
  </si>
  <si>
    <t>Kilómetros De La Red Vial Concesionada Intervenidos Con Mantenimiento Periódico</t>
  </si>
  <si>
    <t>Kilómetros De La Red Vial Concesionada Intervenidos Con Mantenimiento Rutinario</t>
  </si>
  <si>
    <t>Puentes Peatonales En La Red Vial Concesionada Construidos</t>
  </si>
  <si>
    <t>Kilómetros De Red Férrea Activados Por Concesión</t>
  </si>
  <si>
    <t>Centros Nacionales De Frontera Construidos, Adecuados O Dotados</t>
  </si>
  <si>
    <t>Kilómetros De Río Mantenidos</t>
  </si>
  <si>
    <t>Aeropuertos Intervenidos Con Obras De Construcción.</t>
  </si>
  <si>
    <t>Pista Construida Por Concesión</t>
  </si>
  <si>
    <t>Intervenciones Realizadas En Obras De Construcción De Aeropuertos</t>
  </si>
  <si>
    <t>Intervenciones Realizadas En Obras De Mantenimiento De Aeropuertos</t>
  </si>
  <si>
    <t>Aeropuertos Intervenidos Con Obras De Ampliación Y Mejoramiento.</t>
  </si>
  <si>
    <t>Aeropuertos Comunitarios Intervenidos Con Obras De Mejoramiento Y Ampliación</t>
  </si>
  <si>
    <t>Aeropuertos Intervenidos Con Obras De Mantenimiento Y Conservación</t>
  </si>
  <si>
    <t>Aeropuertos Comunitarios Intervenidos Con Obras De Mantenimiento</t>
  </si>
  <si>
    <t>Aeropuertos Adecuados Y Con Mantenimiento De La Infraestructura Ambiental</t>
  </si>
  <si>
    <t>Aeropuertos Con Mejoramiento De La Infraestructura Ambiental</t>
  </si>
  <si>
    <t>Estaciones Aeronáuticas Intervenidas Con Obras De Mantenimiento Y Conservación</t>
  </si>
  <si>
    <t>Aeropuertos Y Estaciones Con Sistema De Seguridad Aeroportuaria</t>
  </si>
  <si>
    <t>Salas Radar Puestas En Servicio En Aeropuertos</t>
  </si>
  <si>
    <t>Aeropuertos Con Equipos Y Sistemas Meteorológicos Adquiridos.</t>
  </si>
  <si>
    <t>Estaciones Aeronáuticas Con Equipos Y Sistemas Meteorológicos Adquiridos.</t>
  </si>
  <si>
    <t>Aeropuertos Con Servicios Médicos Funcionando.</t>
  </si>
  <si>
    <t>Número De Equipos Y Sistemas Para Seguridad Aeroportuaria Adquiridos Y Puestos En Servicio</t>
  </si>
  <si>
    <t>Número De Equipos Y Sistemas Para Seguridad Aeroportuaria Mantenidos</t>
  </si>
  <si>
    <t>Número De Equipos Adquiridos Y Puestos En Servicio Para Operaciones Aeroportuarias</t>
  </si>
  <si>
    <t>Número De Equipos Mantenidos Para Operaciones Aeroportuarias</t>
  </si>
  <si>
    <t>Convenios Suscritos Con Entidades Territoriales Para La Atención De La Red Vial</t>
  </si>
  <si>
    <t>Porcentaje Mensual De Vehículos Disponibles Para Seguridad Vial</t>
  </si>
  <si>
    <t>Porcentaje De Cartera De Valorización Recaudada</t>
  </si>
  <si>
    <t>Kilómetros De Red Vial Construidos</t>
  </si>
  <si>
    <t>Porcentaje De Plataforma Tecnológica Requerida Para El Sistema Integral De Información Que Ha Sido Adquir</t>
  </si>
  <si>
    <t>Aeronaves Disponibles En Línea De Alistamiento</t>
  </si>
  <si>
    <t>Aeropuertos Anualmente Intervenidos En Mantenimiento Y Mejoramiento De Aeropuertos</t>
  </si>
  <si>
    <t>Aeropuertos Comunitarios Intervenidos Anualmente</t>
  </si>
  <si>
    <t>Aeropuertos Con Equipos Adquiridos Y Puestos En Servicio Para La Red Meteorológica Aeron Utica</t>
  </si>
  <si>
    <t>Aeropuertos Con Equipos Y Sistemas Aeroportarios Mantenidos</t>
  </si>
  <si>
    <t>Aeropuertos Con Intervenciones Terminadas En Infraestructura Ambiental</t>
  </si>
  <si>
    <t>Aeropuertos Con Mantenimiento De La Red Meteorologica Aeron Utica</t>
  </si>
  <si>
    <t>Aeropuertos Con Mantenimiento De Los Equipos De Extinción De Incendios, Búsqueda Y Rescate.</t>
  </si>
  <si>
    <t>Aeropuertos Con Mantenimiento De Los Equipos De Seguridad Aeroportuaria</t>
  </si>
  <si>
    <t>Aeropuertos Con Servicio De Sanidad Aeroportuaria</t>
  </si>
  <si>
    <t>Aeropuertos Intervenidos Con Obras De  Mejoramiento Y Mantenimiento  De Infraestrutura Administrativa Terminadas</t>
  </si>
  <si>
    <t>Aeropuertos Intervenidos Con Obras De Construcción Terminadas</t>
  </si>
  <si>
    <t>Aeropuertos Y Estaciones Con Equipos Sistema De Telecomunicaciones Y Ayudas A La Navegación Aérea Mantenidos</t>
  </si>
  <si>
    <t>Aeropuertos Y Estaciones Con Servicios De Seguridad Aeroportuaria</t>
  </si>
  <si>
    <t>Concesiones Aeroportuarias Adjudicadas</t>
  </si>
  <si>
    <t>Equipos Adquiridos Y Puestos En Servicio Para Operaciones Aeroportuarias</t>
  </si>
  <si>
    <t>Equipos De Aeronavegacion Adquiridos Y Puestos En Servicio</t>
  </si>
  <si>
    <t>Equipos De Energ¡a Solar Y Comercial Para Aeropuertos Y Estaciones Adquiridos Y Puestos En Servicio</t>
  </si>
  <si>
    <t>Equipos De Seguridad Aeroportuaria Adquiridos Y Puestos En Servicio</t>
  </si>
  <si>
    <t>Equipos Para Redes De Telecomunicaciones Aeron Ticas Adquiridos Y Puestos En Servicio</t>
  </si>
  <si>
    <t>Equipos Para Sistemas Aeroportuarios Adquiridos Y Puestos En Servicio</t>
  </si>
  <si>
    <t>Equipos Y Sistemas Para Seguridad Aeronauticas Adquiridos Y Puestos En Servicio</t>
  </si>
  <si>
    <t>Estaciones Aeronauticas Con   Obras De Mantenimiento Y Mejoramiento Terminadas</t>
  </si>
  <si>
    <t>Estaciones Meteorológicas Aerona£ticas De Superficie Instaladas</t>
  </si>
  <si>
    <t>Evaluaciones Practicadas A Controladores De Tr Nsito A‚reo De Aerocivil</t>
  </si>
  <si>
    <t>Ex Menes M‚dicos Practicados A Personal Aeron Utico</t>
  </si>
  <si>
    <t>Garantía Constituida Para Asegurar Los Ingresos Mínimos Al Concesionario De La Segunda Pista Del Aeropuerto El Dorado</t>
  </si>
  <si>
    <t>Inspecciones Realizadas Para La Calibraci¢n De Radioayudas</t>
  </si>
  <si>
    <t>Intervenciones Terminadas  Para Aeropuertos  Comunitarios</t>
  </si>
  <si>
    <t>Intervenciones Terminadas  Para Mejoramiento Y/o Mantenimiento De Infraestructura Aeroportuaria .</t>
  </si>
  <si>
    <t>Intervenciones Terminadas En Mantenimiento De  Aeropuertos</t>
  </si>
  <si>
    <t>Intervenciones Terminadas En Mejoramiento De Aeropuertos</t>
  </si>
  <si>
    <t>Mejoras Adquiridas En Cumplimiento De La Sentencia Del Consejo De Estado</t>
  </si>
  <si>
    <t>Obras De Construccion En  Infraestructura Aeroportuaria Terminadas</t>
  </si>
  <si>
    <t>Salas Radar Puestas En Servicio</t>
  </si>
  <si>
    <t>Servicios De Comunicaciones Adquiridos Y Recibidos</t>
  </si>
  <si>
    <t>Sistemas De Radar Instalados Y Funcionando</t>
  </si>
  <si>
    <t>Sistemas De Vigilancia Aeron Utica Actualizados.</t>
  </si>
  <si>
    <t>Viviendas Adquiridas En Cumplimiento De La Sentencia Del Consejo De Estado.</t>
  </si>
  <si>
    <t>Aeropuertos  Y/o Estaciones Aeronauticas De Propiedad De La Aerocicil Con Mejoras Adquiridas.</t>
  </si>
  <si>
    <t>Predios Adquiridos En Aeropuertos Y/o Aestaciones  Seleccionados Para La Compra De Inmuebles</t>
  </si>
  <si>
    <t>Centros Nacionales De Frontera Contruidos, Adecuados Y Dotados</t>
  </si>
  <si>
    <t>Normas , Reglamentos , Investigaciones De Prevencion De Accidentalidad Implementadas</t>
  </si>
  <si>
    <t>Especies Venales Y No Venales Adquiridos Para Control De Transito Y Transporte Terrestre</t>
  </si>
  <si>
    <t>Recursos Del Fondo De Subsidio De La Sobretasa A La Gasolina Transferidos</t>
  </si>
  <si>
    <t>Departamentos Con Inventario Vial</t>
  </si>
  <si>
    <t>Departamentos Asesorados Con La Metodologia Del Plan Vial Departamental</t>
  </si>
  <si>
    <t>Rios Mantenidos</t>
  </si>
  <si>
    <t>Muelles Adecuados, Rehabilitados  Y/o Contruidos</t>
  </si>
  <si>
    <t>Reconocimientos Economicos Entregados Para La Renovacion Del Parque Automotor De Carga</t>
  </si>
  <si>
    <t>Troncales Construidos</t>
  </si>
  <si>
    <t>Concesiones Viales Operando En Nivel De Servicio B</t>
  </si>
  <si>
    <t>Concesiones Viales Operando En Nivel De Servicio C</t>
  </si>
  <si>
    <t>Concesiones Viales Operando En Nivel De Servicio D</t>
  </si>
  <si>
    <t>Kilómetros De Red Férrea Concesionada Mantenidos</t>
  </si>
  <si>
    <t>Kilómetros De Red Ferrea Concesionada Rehabilitados</t>
  </si>
  <si>
    <t>Obras Complementarias Construidas En La Red Vial Concesionada</t>
  </si>
  <si>
    <t>Toneladas De Carga Transportadas En Red Férrea</t>
  </si>
  <si>
    <t>Departamentos con estudios y diseños Viales elaborados</t>
  </si>
  <si>
    <t xml:space="preserve">Municipios beneficiados con recursos para atención de la red terciaria_x000D_
</t>
  </si>
  <si>
    <t xml:space="preserve">Operativos de pesajes realizados_x000D_
_x000D_
</t>
  </si>
  <si>
    <t xml:space="preserve">Operativos de conteos realizados_x000D_
</t>
  </si>
  <si>
    <t>Porcentaje de cubrimiento en atención de las emergencias presentadas en la red vial</t>
  </si>
  <si>
    <t>Porcentaje de eficacia en el recaudo de peajes</t>
  </si>
  <si>
    <t>Estaciones férreas con mantenimiento realizado</t>
  </si>
  <si>
    <t>Sedes férreas con mantenimiento realizado</t>
  </si>
  <si>
    <t xml:space="preserve">Proyectos con acompañamiento para la gestión de licenciamiento ambiental_x000D_
</t>
  </si>
  <si>
    <t xml:space="preserve">Proyectos con acompañamiento para la gestión del PAGA y plan de manejo ambiental_x000D_
</t>
  </si>
  <si>
    <t xml:space="preserve">Puentes férreos mantenidos_x000D_
</t>
  </si>
  <si>
    <t xml:space="preserve">Pasos a nivel puestos en operación para el paso de vehículos ferroviarios_x000D_
</t>
  </si>
  <si>
    <t xml:space="preserve">Kilómetros de red vial primaria nacional  construidos en afirmado_x000D_
</t>
  </si>
  <si>
    <t xml:space="preserve">Obras de canalización de esteros realizadas_x000D_
</t>
  </si>
  <si>
    <t xml:space="preserve">Sistemas de gestión integral de riesgos formulados_x000D_
</t>
  </si>
  <si>
    <t>Porcentaje de vehículos en condiciones óptimas de disponibilidad</t>
  </si>
  <si>
    <t>Porcentaje de aeronaves en condiciones óptimas de disponibilidad</t>
  </si>
  <si>
    <t>Predios adquiridos para construcción o mejoramiento de Infraestructura de vial</t>
  </si>
  <si>
    <t xml:space="preserve">Muelles en operación_x000D_
</t>
  </si>
  <si>
    <t>Kilómetros de red vial rehabilitados y mantenidos</t>
  </si>
  <si>
    <t>Pasos a nivel de la infraestructura férrea con señalización</t>
  </si>
  <si>
    <t>Porcentaje de sitios críticos señalizados para evitar accidentes</t>
  </si>
  <si>
    <t>Metros lineales de andenes peatonales construidos</t>
  </si>
  <si>
    <t>Kilómetros de Red Vial intervenidos con obras de explanación</t>
  </si>
  <si>
    <t>Proyectos con visitas de supervisión</t>
  </si>
  <si>
    <t>Porcentaje de avance en la elaboración de estudios de la red vial</t>
  </si>
  <si>
    <t>Porcentaje de la Red vial no concesionada a cargo cubierta con póliza de seguros</t>
  </si>
  <si>
    <t xml:space="preserve">Transbordadores cubiertos con póliza de seguros </t>
  </si>
  <si>
    <t>Muelles cubiertos con pólizas de seguros para su operación</t>
  </si>
  <si>
    <t>Kilómetros carril construídos de red vial urbana para SETP</t>
  </si>
  <si>
    <t>Kilómetros Mantenidos de Red Vial Urbana para SETP</t>
  </si>
  <si>
    <t>Kilómetros Reconstruidos y/o Rehabilitados de Red Vial Urbana para SETP</t>
  </si>
  <si>
    <t>Paraderos y terminales de pasajeros construidos</t>
  </si>
  <si>
    <t>Kilómetros de Pretroncales construídas para el Transporte Masivo</t>
  </si>
  <si>
    <t>Intercambiadores Construídos para el Transporte Masivo</t>
  </si>
  <si>
    <t>Transbordadores o ferrys construidos</t>
  </si>
  <si>
    <t>Transbordadores o ferrys intervenidos con actividades de mantenimiento</t>
  </si>
  <si>
    <t>Porcentaje del saldo por pagar de SITM cancelado</t>
  </si>
  <si>
    <t>Kilómetros de la red vial terciaria intervenidos con mantenimiento rutinario</t>
  </si>
  <si>
    <t>Empleos generados con la ejecucion de obras de infraestructura</t>
  </si>
  <si>
    <t>Pasos a nivel de infraestructura férrea con mantenimiento</t>
  </si>
  <si>
    <t>Requerimientos ambientales cumplidos</t>
  </si>
  <si>
    <t>Obras de mitigación ambiental realizadas</t>
  </si>
  <si>
    <t>Obras viales de rehabilitacion terminadas</t>
  </si>
  <si>
    <t>Puentes terminados con recursos del Fondo Nacional de Calamidades</t>
  </si>
  <si>
    <t>Puntos de control cubiertos con supervisión</t>
  </si>
  <si>
    <t>Bienes del proyecto amparados con pólizas</t>
  </si>
  <si>
    <t>Creditos Otorgados Para Educacion Superior Icetex</t>
  </si>
  <si>
    <t>Beneficiarios De Subsidios Educativos</t>
  </si>
  <si>
    <t>Casas De Cultura Terminadas</t>
  </si>
  <si>
    <t>Catalogos Tecnicos (colecciones, Exposiciones Temporales Y Museologia) Publicados</t>
  </si>
  <si>
    <t>Visitantes A Museos</t>
  </si>
  <si>
    <t>Ni¥os Beneficiados En Talleres De Formacion De Artes Para La Infancia</t>
  </si>
  <si>
    <t>Publicaciones Didacticas Y Pedagogicas</t>
  </si>
  <si>
    <t>Nro De Docentes Capacitados/a¥o</t>
  </si>
  <si>
    <t>Programas De Educacion Superior Evaluados En Los Procesos De Certificacion De Requisitos Basicos</t>
  </si>
  <si>
    <t>Monumentos Nacionales Restaurados O Mantenidos</t>
  </si>
  <si>
    <t>Parques Arqueologicos Restaurados O Mantenidos</t>
  </si>
  <si>
    <t>Centros De Servicios Archivisticos Legalmente Creados Y Asesorados</t>
  </si>
  <si>
    <t>Investigaciones En Antropologia E Historia Publicadas</t>
  </si>
  <si>
    <t>Equipos Adquiridos</t>
  </si>
  <si>
    <t>Area Adecuada</t>
  </si>
  <si>
    <t>Area Construida Y Dotada.</t>
  </si>
  <si>
    <t>Area Adquirida</t>
  </si>
  <si>
    <t>Poblacion Atendida</t>
  </si>
  <si>
    <t>Capacitaciones Ofrecidas Y Realizadas</t>
  </si>
  <si>
    <t>Ediciones Publicadas</t>
  </si>
  <si>
    <t>Empresas A Las Que Se Ha Brindado Asesoria En Servicios Tecnologicos Por Parte De La Entidades Del Estado</t>
  </si>
  <si>
    <t>Estudios Difundidos O Divulgados</t>
  </si>
  <si>
    <t>Estudios Realizados</t>
  </si>
  <si>
    <t>Festivales Comunitarios Realizados</t>
  </si>
  <si>
    <t>Grupos Interdisciplinarios Conformados Con El Fin De Fortalecer La Investigacion En La Universidad</t>
  </si>
  <si>
    <t>Programas De Apoyo Al Deporte</t>
  </si>
  <si>
    <t>Personas En Condiciones Especiales Atendidas (discapacitados, Minorias Etnicas, Desplazados, Etc.)</t>
  </si>
  <si>
    <t>Talleres Realizados</t>
  </si>
  <si>
    <t>Personas Capacitadas</t>
  </si>
  <si>
    <t>Cupos Educativos Ofrecidos</t>
  </si>
  <si>
    <t>Instituciones Educativas Y Culturales Dotadas Con Equipo  Especializado Y Material Tiflologico</t>
  </si>
  <si>
    <t>Investigaciones (asesorias, Encuestas, Videos, Etc) Publicadas</t>
  </si>
  <si>
    <t>Capacitacion, Apoyo Y Asistencia Tecnica Al Personal Docente Directivo.</t>
  </si>
  <si>
    <t>Dotar De Las Herramientas Tecnicas E Informaticas.</t>
  </si>
  <si>
    <t>Parrillas Culturales Realizadas</t>
  </si>
  <si>
    <t>Bandas  Musicales Creadas Y/o Fortalecidas</t>
  </si>
  <si>
    <t>Bibliotecas Dotadas Y/o Fortalecidas</t>
  </si>
  <si>
    <t>Porcentaje De Centros Históricos Con Planes Especiales De Protección En Etapa 2</t>
  </si>
  <si>
    <t>Porcentaje De Artistas Y Docentes Vinculados A Procesos De Formación Continuada Conducente Al Fortalecimiento De La Creación Local</t>
  </si>
  <si>
    <t>Porcentaje De Departamentos Y Distritos Capitales Con Bienes De Interés Cultural Con Intervención</t>
  </si>
  <si>
    <t>Porcentaje De Emisoras Vinculadas A Radios Ciudadanas.</t>
  </si>
  <si>
    <t>Porcentaje De Municipios Con Bibliotecas Públicas En Colombia</t>
  </si>
  <si>
    <t>Porcentaje De Municipios Con Centros Culturales Desarrollados Por El Ministerio De Cultura</t>
  </si>
  <si>
    <t>Niños Y Jóvenes Beneficiarios De Las Bandas Escuelas</t>
  </si>
  <si>
    <t>Organizaciones Artísticas Fortalecidas Mediante Fomento Al Emprendimiento Y A La Competitividad.</t>
  </si>
  <si>
    <t>Producciónes Artísticas Puestas En Circulación En Escenarios Regionales.</t>
  </si>
  <si>
    <t>Personas Que Visitan Los Museos Del Ministerio De Cultura.</t>
  </si>
  <si>
    <t>Franjas De Análisis Y Opinión Consolidadas En Las Emisoras Comunitarias Y De Interés Público</t>
  </si>
  <si>
    <t>Largometrajes De Cine, De Producción O Coproducción Nacional Estrenados Comercialmente En El País</t>
  </si>
  <si>
    <t>Presentaciones De La Orquesta Sinfónica De Colombia Realizadas</t>
  </si>
  <si>
    <t>Estímulos Otorgados A La Creación E Investigación Otorgados</t>
  </si>
  <si>
    <t>Estímulos Otorgados A La Labor Cinematográfica Nacional</t>
  </si>
  <si>
    <t>Personas Beneficiadas Económicamente Del Portafolio De Convocatorias Anual</t>
  </si>
  <si>
    <t>Porcentaje De Digitalización De Imágenes</t>
  </si>
  <si>
    <t>Porcentaje De Microfilmación Del Patrimonio Documental</t>
  </si>
  <si>
    <t>Porcentaje Patrimonio Documental Intervenido</t>
  </si>
  <si>
    <t>Visitas Guiadas Realizadas</t>
  </si>
  <si>
    <t>Porcentaje De Obras Patrimoniales Preservadas</t>
  </si>
  <si>
    <t>Alumnos En Condición De Desplazamiento Atendidos En El Sistema Educativo Oficial</t>
  </si>
  <si>
    <t>Alumnos En Condición De Vulnerabilidad Atendidos En El Sistema Educativo Oficial</t>
  </si>
  <si>
    <t>Niños En Edad Inicial Con Atención Educativa</t>
  </si>
  <si>
    <t>Jóvenes Y Adultos Alfabetizados</t>
  </si>
  <si>
    <t>Nuevos Cupos Generados En Educación Superior</t>
  </si>
  <si>
    <t>Porcentaje De Nuevos Estudiantes De Educación Superior Financiados Con Créditos Icetex</t>
  </si>
  <si>
    <t>Nuevos Beneficiarios De Estratos 1, 2 Y 3 Atendidos Con Crédito Acces</t>
  </si>
  <si>
    <t>Estudiantes De Nivel I Y Ii Del Sisben Beneficiados Con Subsidios Para Educación Superior</t>
  </si>
  <si>
    <t>Alumnos Beneficiados Por Nuevos Colegios Entregados En Concesión</t>
  </si>
  <si>
    <t>Infraestructuras Educativas Construidas</t>
  </si>
  <si>
    <t>Alumnos Beneficiados Con La Intervención De Aulas</t>
  </si>
  <si>
    <t>Nuevos Cupos Creados En Educación Técnica Y Tecnológica</t>
  </si>
  <si>
    <t>Porcentaje De Establecimientos Educativos Rurales Y Urbanos De Bajo Logro Acompañadas En La Formulación Y Ejecución De Planes De Mejoramiento.</t>
  </si>
  <si>
    <t>Número Promedio De Alumnos Por Computador</t>
  </si>
  <si>
    <t>Porcentaje De Programas De Pregrado En Funcionamiento Con Condiciones Mínimas De Calidad Evaluados.</t>
  </si>
  <si>
    <t>Porcentaje De Programas De Postgrado En Funcionamiento Con Condiciones Mínimas De Calidad Evaluados.</t>
  </si>
  <si>
    <t>Programas De Educación Superior Con Condiciones Se Alta Calidad Acreditados Y Reacreditados</t>
  </si>
  <si>
    <t>Porcentaje De Programas Académicos Actuales Y Nuevos Que Cumplen Con Las Condiciones Mínimas De Calidad.</t>
  </si>
  <si>
    <t>Seminarios De Profundización Y Actualización En El Desarrollo De La Maestría En Administración Pública Realizados</t>
  </si>
  <si>
    <t>Programas Académicos Ofrecidos De Manera Virtual.</t>
  </si>
  <si>
    <t>Programas De Formación Tecnológica Ofrecidos Con Cohortes En Curso</t>
  </si>
  <si>
    <t>Investigaciones Sobre Temas De Administración Pública Difundidas Y Publicadas.</t>
  </si>
  <si>
    <t>Personas Que Participan En Eventos De Difusión, Capacitación, Modernización Y Complementación</t>
  </si>
  <si>
    <t>Servidores Públicos Capacitados En Temas De Gestión Pública</t>
  </si>
  <si>
    <t>Servidores Públicos Capacitados En Temas De Gerencia Pública</t>
  </si>
  <si>
    <t>Procesos De Selección Para El Concurso De Carrera Administrativa Implementados</t>
  </si>
  <si>
    <t>Asesorías Realizadas A Entidades Públicas</t>
  </si>
  <si>
    <t>Programas Institucionales De Tv Diseñados Y Emitidos</t>
  </si>
  <si>
    <t>Estudiantes Evaluados A Través De Las Pruebas Saber</t>
  </si>
  <si>
    <t>Estudiantes De Grado Once Evaluados A Través De Las Pruebas De Ingreso A La Educación Superior</t>
  </si>
  <si>
    <t>Personas Evaluadas A Través De Las Pruebas Ecaes</t>
  </si>
  <si>
    <t>Documentos Marco De Fundamentación Conceptual De Pruebas De Estado Elaborados</t>
  </si>
  <si>
    <t>Asesorías Técnicas Realizadas Con La Aplicación De Tic's</t>
  </si>
  <si>
    <t>Porcentaje De Departamentos Con Condiciones De Equidad Para Atención La Atención De Población Con Limitación Visual</t>
  </si>
  <si>
    <t>Municipios Mayores De Cien Mil Habitantes Acompañados Para Asumir La Administración Del Servicio Educativo</t>
  </si>
  <si>
    <t>Nuevos Beneficiarios Atendidos Con Créditos Acces</t>
  </si>
  <si>
    <t>Porcentaje De Entidades Territoriales Certificadas Que Reciben Asistencia Tecnica</t>
  </si>
  <si>
    <t>Porcentaje De Instituciones De Educación Superior Públicas Con Certificación De Calidad En Ntc Gp 1000.</t>
  </si>
  <si>
    <t>Secretarías De Educación Con Certificación En La Norma Técnica De Gestión En Por Lo Menos Uno De Los Procesos Misionales</t>
  </si>
  <si>
    <t>Secretarías De Educación Con Por Lo Menos Tres Sistemas De Información Operando</t>
  </si>
  <si>
    <t>Jóvenes Y Adultos Alfabetizados - Red Unidos</t>
  </si>
  <si>
    <t>Alumnos En Condición De Vulnerabilidad Atendidos En El Sistema Educativo Oficial - Red Unidos</t>
  </si>
  <si>
    <t>Niños En Edad Inicial Con Atención Educativa - Red Unidos</t>
  </si>
  <si>
    <t>Subsidios Otorgados A Estudiantes De Nivel I Y Ii Del Sisben - Red Unidos</t>
  </si>
  <si>
    <t>Tasa De Cobertura Bruta Para Educación B Sica En La Zona Rural</t>
  </si>
  <si>
    <t>Alumnos Beneficiados Por La Concesión Educativa</t>
  </si>
  <si>
    <t>Porcentaje De Aportes Con Orden De Pago Generada En El Siif Para Transferencias A Universidades</t>
  </si>
  <si>
    <t>Nuevos Jóvenes Y Adultos Alfabetizados</t>
  </si>
  <si>
    <t>Programas Académicos Con Más Del 80 Por Ciento De Virtualidad</t>
  </si>
  <si>
    <t>Entidades Territoriales Con Verificación De Matrícula En Campo</t>
  </si>
  <si>
    <t>Puntaje Promedio Nacional En Las  Reas Del Núcleo Com£n Del Examen De Estado Para Ingreso A La Educación Superior</t>
  </si>
  <si>
    <t>Docentes De Inglés Formados En B1 Y B2</t>
  </si>
  <si>
    <t>Nuevos Beneficiarios Atendidos Con La Línea De Asistencia A Comunidades Indígenas</t>
  </si>
  <si>
    <t>Nuevos Beneficiarios Atendidos Con La Línea De Asistencia A Comunidades Negras</t>
  </si>
  <si>
    <t>Nuevos Beneficiarios Atendidos Con La Línea Mejores Bachilleres Del País</t>
  </si>
  <si>
    <t>Nuevos Beneficiarios Atendidos Con La Línea Para Profesionales En El Área De Salud</t>
  </si>
  <si>
    <t>Nuevos Beneficiarios Pregrado Y Postgrado País Para Reservistas De Honor</t>
  </si>
  <si>
    <t>Aulas Aprobadas Para Establecimientos Educativos Con Oferta Incompleta</t>
  </si>
  <si>
    <t>Aulas Aprobadas En La Vigencia</t>
  </si>
  <si>
    <t>Aulas Construidas</t>
  </si>
  <si>
    <t>Instituciones De Educación Superior Acreditadas Con Condiciones De Alta Calidad Evaluadas</t>
  </si>
  <si>
    <t>Personas Que Visitan El Museo Nacional De Colombia</t>
  </si>
  <si>
    <t>Personas Que Visitan Los Museos Del Ministerio De Cultura Diferentes Al Museo Nacional</t>
  </si>
  <si>
    <t>Visitantes Atendidos Con Servicios Educativos Y Culturales En Las Salas Permanente Y Temporal</t>
  </si>
  <si>
    <t>Visitas Realizadas A La P Gina Web De La Red Nacional De Museos</t>
  </si>
  <si>
    <t>Centros Históricos Con Planes Especiales De Manejo Y Protecci¢n En Ejecuci¢n</t>
  </si>
  <si>
    <t>Intervenciones Finalizadas En Bienes De Interés Cultural Priorizados</t>
  </si>
  <si>
    <t>Personas Beneficiadas Con Los Procesos De Socialización</t>
  </si>
  <si>
    <t>Reparaciones Locativas Realizadas En Bienes De Interés Cultural</t>
  </si>
  <si>
    <t>Eventos Deportivos Internacionales Apoyados</t>
  </si>
  <si>
    <t>Eventos Deportivos Nacionales Apoyados</t>
  </si>
  <si>
    <t>Personas Atendidas Por Los Programas Nacionales De Deporte Y Recreación</t>
  </si>
  <si>
    <t>Proyectos De Infraestructura Deportiva Y Recreativa Cofinanciados</t>
  </si>
  <si>
    <t>Programas De Actividad Física Implementados A Nivel Nacional</t>
  </si>
  <si>
    <t>Registros Bibliográficos Digitalizados</t>
  </si>
  <si>
    <t>Obras Incorporadas A La Biblioteca Virtual</t>
  </si>
  <si>
    <t>Beneficiarios De Actividades De Formación</t>
  </si>
  <si>
    <t>Procesos Y Procedimientos Caracterizados</t>
  </si>
  <si>
    <t>Obras Divulgadas En Medios Virtuales</t>
  </si>
  <si>
    <t>Entidades Apoyadas En La Modernización De Los Archivos Públicos</t>
  </si>
  <si>
    <t>Unidades De Conservación Descritas</t>
  </si>
  <si>
    <t>Unidades De Conservación Intervenidas</t>
  </si>
  <si>
    <t>Unidades De Conservación Digitalizadas</t>
  </si>
  <si>
    <t>Unidades De Conservación Microfilmadas</t>
  </si>
  <si>
    <t>Visitantes En Parques Arqueológicos Nacionales</t>
  </si>
  <si>
    <t>Redes De Datos En Funcionamiento</t>
  </si>
  <si>
    <t>Becas Otorgadas</t>
  </si>
  <si>
    <t>Usuarios Atendidos En La Biblioteca</t>
  </si>
  <si>
    <t>Registros Con Procesamiento De Información</t>
  </si>
  <si>
    <t>Investigaciones En Desarrollo</t>
  </si>
  <si>
    <t>Objetos de aprendizaje virtuales implementados</t>
  </si>
  <si>
    <t>Tasa de cobertura bruta para la educación básica secundaria</t>
  </si>
  <si>
    <t>Tasa de cobertura bruta para la educación media</t>
  </si>
  <si>
    <t>Docentes capacitados en la producción estandarizada de contenidos educativos digitales</t>
  </si>
  <si>
    <t>Contenidos educativos digitales estandarizados producidos y publicados en el portal educativo Colombia Aprende.</t>
  </si>
  <si>
    <t>Modelos educativos flexibles cualificados</t>
  </si>
  <si>
    <t>Establecimientos educativos rurales de bajo logro acompañados para el fortalecimiento en su gestión escolar</t>
  </si>
  <si>
    <t>Docentes rurales con apropiación en el uso de TIC</t>
  </si>
  <si>
    <t>Centros Históricos con Planes Especiales de Manejo y Protección en ejecución</t>
  </si>
  <si>
    <t>Cobertura de intervención por departamentos que cuentan con Bienes de Interés Cultural del ámbito nacional</t>
  </si>
  <si>
    <t>Bienes de Interés Cultural priorizados e intervenidos</t>
  </si>
  <si>
    <t>Artistas y docentes vinculados a procesos de formación continuada</t>
  </si>
  <si>
    <t>Producciones artísticas puestas en circulación en escenarios regionales y medios de comunicación</t>
  </si>
  <si>
    <t>Centros culturales intervenidos</t>
  </si>
  <si>
    <t>Sedes Intervenidas</t>
  </si>
  <si>
    <t>Bandas musicales dotadas</t>
  </si>
  <si>
    <t>Niños y jóvenes beneficiarios de las escuelas municipales de música</t>
  </si>
  <si>
    <t>Estudiantes beneficiados</t>
  </si>
  <si>
    <t>Estudiantes y docentes beneficiados</t>
  </si>
  <si>
    <t>Número de programas de Educación Superior Evaluados con Fines de Acreditación de Alta Calidad</t>
  </si>
  <si>
    <t>Obras de arte adquiridas y restauradas</t>
  </si>
  <si>
    <t>Centros de atención integral de la primera infancia construidos</t>
  </si>
  <si>
    <t>Estudiantes Participándo Directamente En Los Proyectos Pedagógicos Para El Desarrollo De Competencias Básicas</t>
  </si>
  <si>
    <t>Instituciones educativas articuladas con programas técnico profesional de educación superior</t>
  </si>
  <si>
    <t>Secretarías de educación certificadas que están evaluando condiciones básicas de calidad en programas de educación para el trabajo</t>
  </si>
  <si>
    <t>Porcentaje de estudiantes universitarios de último año de las demás carreras diferentes de licenciatura en idiomas que alcanzan como mínimo el nivel B2</t>
  </si>
  <si>
    <t>Porcentaje de matricula reportada en el nuevo Sistema Nacional de Información de Educación Superior en forma automatizada</t>
  </si>
  <si>
    <t>Estudiantes participándo directamente en los proyectos pedagógicos para el desarrollo de competencias básicas</t>
  </si>
  <si>
    <t>Agentes educativos formados para la implementación de ejes transversales en educación para la sexualidad, derechos humanos, ambiental y estilos de vida saludable</t>
  </si>
  <si>
    <t>Cupos creados por proyectos de desconcentración de la oferta a través de Centros Regionales de Educación Superior - CERES</t>
  </si>
  <si>
    <t>Programas en Competencias Ciudadanas Evaluados</t>
  </si>
  <si>
    <t>Documentos de política etnoeducativa publicados</t>
  </si>
  <si>
    <t>Universidades Públicas beneficiadas</t>
  </si>
  <si>
    <t>Salas dotadas para la práctica de la danza</t>
  </si>
  <si>
    <t>Organizaciones de danza apoyadas</t>
  </si>
  <si>
    <t>Nuevas obras disponibles en Biblioteca digital</t>
  </si>
  <si>
    <t>Bibliotecas fortalecidas</t>
  </si>
  <si>
    <t>Pueblos con autodiagnóstico de su lengua nativa</t>
  </si>
  <si>
    <t>Población vulnerable de grupos étnicos fortalecida para su inclusión</t>
  </si>
  <si>
    <t>Instituciones que incorporan el enfoque diferencial y la acción sin daño asesoradas</t>
  </si>
  <si>
    <t>Grupos étnicos fortalecidos en  espacios de representación y visibilización</t>
  </si>
  <si>
    <t>Proyectos de fomento de educación superior apoyados</t>
  </si>
  <si>
    <t>Organizaciones formadas en emprendimiento cultural</t>
  </si>
  <si>
    <t>Empresas culturales de nuevas tecnologías beneficiadas</t>
  </si>
  <si>
    <t>Porcentaje de proyectos de industrias culturales regionales asesorados</t>
  </si>
  <si>
    <t>Emprendimientos apoyados con recursos de capital semilla</t>
  </si>
  <si>
    <t>Secretarías de Educación recertificadas en tres procesos y certificadas en por lo menos dos procesos mas</t>
  </si>
  <si>
    <t>Centros Regionales de innovación educativa implementados</t>
  </si>
  <si>
    <t>Porcentaje de estudiantes de grado 11 con dominio del inglés a nivel B1</t>
  </si>
  <si>
    <t xml:space="preserve">Estudiantes beneficiados con nuevos o mejores espacios escolares </t>
  </si>
  <si>
    <t>Número de Secretarías de Educación de entidades territoriales certificadas con estructuras organizacionales viabilizadas</t>
  </si>
  <si>
    <t>Docentes que participan en procesos de socializacion y validación de pruebas</t>
  </si>
  <si>
    <t>Porcentaje de establecimientos educativos de bajo logro fortalecidos en la capacidad financiera</t>
  </si>
  <si>
    <t>Porcentaje de docentes de tiempo completo equivalente con formación doctoral</t>
  </si>
  <si>
    <t>Porcentaje de Instituciones de Educación Superior con acreditación de calidad</t>
  </si>
  <si>
    <t>Porcentaje de programas de pregrado con acreditación de alta calidad</t>
  </si>
  <si>
    <t>Porcentaje de Instituciones de Educación Superior que adoptan un marco de Buen Gobierno</t>
  </si>
  <si>
    <t>Escuelas Municipales de Música Fortalecidas</t>
  </si>
  <si>
    <t>Nuevas escuelas municipales de música creadas</t>
  </si>
  <si>
    <t>Baterías con instrumentos diseñados para la evaluación de programas de competencias ciudadanas</t>
  </si>
  <si>
    <t>Ambientes educativos especializados construidos para la atención integral de niñas y niños menores de 5 años</t>
  </si>
  <si>
    <t>Diferencia en puntos porcentuales entre la cobertura neta urbana y la rural de transición a media</t>
  </si>
  <si>
    <t>Pruebas piloto realizadas de aplicación de la metodología de predicción de necesidades del recurso humano</t>
  </si>
  <si>
    <t>Estudiantes de la zona RURAL atendidos con estrategias flexibles y pertinentes de acuerdo con sus necesidades</t>
  </si>
  <si>
    <t>Secretarías de Educación priorizadas que cuentan con diagnóstico y plan de reorganización</t>
  </si>
  <si>
    <t>Nuevos cupos generados mediante la construcción, mejoramiento y dotación de infraestructura educativa en zona de alto riesgo por desplazamiento</t>
  </si>
  <si>
    <t>Porcentaje de adultos alfabetizados vinculados a cursos de formacion laboral del Sena</t>
  </si>
  <si>
    <t>Directivos docentes capacitados en el fortalecimiento de estrategias gerenciales</t>
  </si>
  <si>
    <t>Docentes en servicio formados en las áreas de matemáticas y lenguaje</t>
  </si>
  <si>
    <t xml:space="preserve">Establecimientos educativos beneficiados con el Plan Nacional de Lectura y Escritura </t>
  </si>
  <si>
    <t>Estudiantes beneficiados con estrategias que promueven la formación ciudadana</t>
  </si>
  <si>
    <t>Programas virtuales de pregrado y posgrado creados</t>
  </si>
  <si>
    <t>Establecimientos Educativos acompañados dentro del proyecto de la transformación de la calidad educativa</t>
  </si>
  <si>
    <t>Secretarías de Educación certificadas en gestión de calidad</t>
  </si>
  <si>
    <t>Sedes educativas  afectadas por el Fenómeno de la Niña atendidas con rehabilitación de infraestructura física</t>
  </si>
  <si>
    <t>Cupos Disponibles (plazas Para Reos) En Los Establecimientos De Reclusion Del Orden Nacional</t>
  </si>
  <si>
    <t>Salidas Efectivas Respecto Al Tot De Salidas</t>
  </si>
  <si>
    <t>Oficinas Integradas A La Red Inmobiliaria</t>
  </si>
  <si>
    <t>Oficinas Integradas Al Sistema De Informacion</t>
  </si>
  <si>
    <t>Unidades (oficinas) Renovadas</t>
  </si>
  <si>
    <t>Equipos Adquiridos Y En Funcionamiento</t>
  </si>
  <si>
    <t>Mantenimiento Y Mejoramiento De Sedes</t>
  </si>
  <si>
    <t>Actividades Programadas Por La Escuela Judicial.</t>
  </si>
  <si>
    <t>Area Construida De Despachos Judiciales</t>
  </si>
  <si>
    <t>Estudios Sobre Carrera Judicial Realizados</t>
  </si>
  <si>
    <t>Publicaciones Judiciales</t>
  </si>
  <si>
    <t>Perfiles Educacionales Y Laborales</t>
  </si>
  <si>
    <t>Servidores Judiciales Escalafonados</t>
  </si>
  <si>
    <t>Ejecucion De Estadisticas</t>
  </si>
  <si>
    <t>Ejecucion De Modelos</t>
  </si>
  <si>
    <t>Despachos Intervenidos</t>
  </si>
  <si>
    <t>Cumplimiento Intensidad Academica Programada Funcionarios</t>
  </si>
  <si>
    <t>Capacidad De Atencion A Usuarios</t>
  </si>
  <si>
    <t>Infraestructura Tecnologica Instalada A Nivel Nacional</t>
  </si>
  <si>
    <t>Servicios Informaticos Implementados</t>
  </si>
  <si>
    <t>Porcentaje De Necropsias Realizadas Por Instituto De Medicina Legal</t>
  </si>
  <si>
    <t>Porcentaje De Municipios Cubiertos Con Servicio Forense</t>
  </si>
  <si>
    <t>Porcentaje De Dictámenes Periciales Resueltos.</t>
  </si>
  <si>
    <t>Dictámenes Resueltos</t>
  </si>
  <si>
    <t>Sedes Del Inpec Intervenidas Con Obras De Mejoramiento</t>
  </si>
  <si>
    <t>Porcentaje De Establecimientos De Reclusión Dotados Con Sistema Circuito Cerrado De Televisión</t>
  </si>
  <si>
    <t>Porcentaje De Establecimientos De Reclusión Con Dotación De Arcos Detectores De Metales</t>
  </si>
  <si>
    <t>Porcentaje De Establecimientos De Reclusión Dotados Con Sillas Scanner De Orificios Corporales</t>
  </si>
  <si>
    <t>Porcentaje De Establecimientos De Reclusión Dotados Con Detectores Manuales De Metales</t>
  </si>
  <si>
    <t>Porcentaje De Establecimientos Del Orden Nacional Dotados Con Tecnología De Audiencias Virtuales</t>
  </si>
  <si>
    <t>Instrumentos Científicos Adquiridos Para El Tratamiento Penitenciario</t>
  </si>
  <si>
    <t>Establecimientos De Reclusión Con Modelo Educativo Implementado</t>
  </si>
  <si>
    <t>Establecimientos De Reclusión Con Tecnología Para Evitar El Ingreso De Elementos De Prohibida Tenencia</t>
  </si>
  <si>
    <t>Porcentaje De Ejecución Construcción De Establecimiento De Reclusión</t>
  </si>
  <si>
    <t>Porcentaje De Avance En Adquisición De Pisos De Edificio Bancol</t>
  </si>
  <si>
    <t>Hectáreas Adquiridas Para La Dotación De Tierras A Comunidades Indígenas Afectadas Por La Masacre Del Nilo</t>
  </si>
  <si>
    <t>Proyectos De Obras Civiles Para Mitigación Del Riesgo Cofinanciados</t>
  </si>
  <si>
    <t>Porcentaje De Avance En El Desarrollo E Implementación Del Sistema De Información Para La Prevención Y Atención De Desastres</t>
  </si>
  <si>
    <t>Funcionarios Capacitados Sobre Centros De Convivencia Ciudadana</t>
  </si>
  <si>
    <t>Municipios Con Intervención En Programas De Justicia En Equidad</t>
  </si>
  <si>
    <t>Talleres Sobre Gestión Local Del Riesgo Realizados</t>
  </si>
  <si>
    <t>Población Afrocolombiana Capacitada Para Promover Organización Y Participación</t>
  </si>
  <si>
    <t>Talleres Y Mesas De Trabajo Realizadas Con Los Departamentos Para Definición Y Aplicación De Políticas Públicas Y Estrategias De Convivencia Y Seguridad</t>
  </si>
  <si>
    <t>Talleres Y Mesas De Trabajo Realizadas Con Los Municipios Para Definición Y Aplicación De Políticas Públicas Y Estrategias De Convivencia Y Seguridad</t>
  </si>
  <si>
    <t>Porcentaje De Departamentos Apoyados En La Concertación Y Validación Del Plan Nacional De Acción En Derechos Humanos</t>
  </si>
  <si>
    <t>Porcentaje De Departamentos Apoyados En La Adopción Del Plan  De Acción En Derechos Humanos Y Derecho Internacional Humanitario.</t>
  </si>
  <si>
    <t>Porcentaje De Departamentos Apoyados En La Adopción Y Uso De La Ruta De La Protección De La Población En Condición De Desplazamiento.</t>
  </si>
  <si>
    <t>Proyectos De Convivencia Y Seguridad Ciudadana Financiados</t>
  </si>
  <si>
    <t>Sistemas 123 Implementados</t>
  </si>
  <si>
    <t>Sistemas Cctv Implementados</t>
  </si>
  <si>
    <t>Casas De Justicia Atendidas</t>
  </si>
  <si>
    <t>Instrumentos De Apoyo A La Actividad Litigiosa Implementados</t>
  </si>
  <si>
    <t>Entidades Territoriales Asesoradas Para Una Mejor Gestión De Los Asuntos Sectoriales Del Interior.</t>
  </si>
  <si>
    <t>Bienes Enajenados</t>
  </si>
  <si>
    <t>Bienes Asignados Definitivamente</t>
  </si>
  <si>
    <t>Bienes Dispuestos</t>
  </si>
  <si>
    <t>Proyectos De Inversión Social Financiados</t>
  </si>
  <si>
    <t>Proyectos De Seguridad Financiados</t>
  </si>
  <si>
    <t>Proyectos De Lucha Contra El Crimen Financiados</t>
  </si>
  <si>
    <t>Recursos Generados Por La Gestión De Activos (bienes)</t>
  </si>
  <si>
    <t>Recursos Entregados</t>
  </si>
  <si>
    <t>Bienes Entregados</t>
  </si>
  <si>
    <t>Valor Promedio De Bienes Entregados</t>
  </si>
  <si>
    <t>Obras Realizadas En Vías Zona Del Páez</t>
  </si>
  <si>
    <t>Viviendas Terminadas Zona Del Páez</t>
  </si>
  <si>
    <t>Obras Saneamiento Básico Ejecutadas Zona Del Páez</t>
  </si>
  <si>
    <t>Viviendas Electrificadas Zona Del Páez</t>
  </si>
  <si>
    <t>Hectáreas De Tierras Adquiridas Zona Del Páez</t>
  </si>
  <si>
    <t>Centros Educativos Atendidos Zona Del Páez</t>
  </si>
  <si>
    <t>Proyectos Productivos Atendidos Zona Del Páez</t>
  </si>
  <si>
    <t>Población Atendida Programa Nasa Kiwe Zona Del Páez</t>
  </si>
  <si>
    <t>Juzgados Adecuados Para Oralidad A Nivel Nacional</t>
  </si>
  <si>
    <t>Salas De Audiencias Adecuadas A Nivel Nacional</t>
  </si>
  <si>
    <t>Porcentaje De Despachos Judiciales Beneficiados Con Nueva Infraestructura Tecnológica</t>
  </si>
  <si>
    <t>Porcentaje De Despachos Judiciales Beneficiados Con Servicio De Internet</t>
  </si>
  <si>
    <t>Porcentaje De Despachos Judiciales Dotados Con Insumo De Impresión</t>
  </si>
  <si>
    <t>Proyectos Financiados Con Recursos Del Frisco</t>
  </si>
  <si>
    <t>Personas Formadas En Programas De Formación Judicial Inicial</t>
  </si>
  <si>
    <t>Personas Formadas En Programas De Formación Continua</t>
  </si>
  <si>
    <t>Tarjetas Inteligentes Expedidas</t>
  </si>
  <si>
    <t>Jueces De La República En Carrera Judicial</t>
  </si>
  <si>
    <t>Establecimientos de reclusión con población reclusa en el sistema AFIS del DAS</t>
  </si>
  <si>
    <t>Establecimientos de reclusión con módulo de visitas implementado</t>
  </si>
  <si>
    <t>Establecimientos de reclusión con módulo de salud implementado</t>
  </si>
  <si>
    <t>Establecimientos de reclusión con operaciones de mantenimiento realizadas</t>
  </si>
  <si>
    <t>Establecimientos de reclusión con dotación para audiencias virtuales</t>
  </si>
  <si>
    <t>Cupos disponibles en los establecimientos de reclusión del orden nacional</t>
  </si>
  <si>
    <t>Sistemas de información con indicadores en la bodega de datos</t>
  </si>
  <si>
    <t>Proyectos de obras civiles de mitigación ejecutados</t>
  </si>
  <si>
    <t>Entidades del Sistema Nacional de Prevención y Atención de Desastres (SNAPD) capacitadas en prevención y en políticas del sistema</t>
  </si>
  <si>
    <t>Proyectos de obra de recuperación inmediata ejecutados</t>
  </si>
  <si>
    <t>Protocolos de actuación y respuesta en caso de desastres actualizados y adoptados</t>
  </si>
  <si>
    <t>Módulos del Sistema Nacional para la Prevención y Atención a Desastres SIGPAD en funcionamiento</t>
  </si>
  <si>
    <t>Comités regionales y locales de ciudades capitales dotados con equipos y capacitados en el manejo del Sistema Nacional para la Prevención y Atención a Desastres SIGPAD</t>
  </si>
  <si>
    <t>Municipios con conciliación en equidad implementada</t>
  </si>
  <si>
    <t>Centros de Convivencia Ciudadana fortalecidos para la resolución de conflictos de poblaciones vulnerables</t>
  </si>
  <si>
    <t>Casas de Justicia construidas, adecuadas, mejoradas o dotadas</t>
  </si>
  <si>
    <t>Funcionarios públicos, habilitados para conciliar, capacitados</t>
  </si>
  <si>
    <t>Líderes afrocolombianos y funcionarios de la Comisión consultiva de alto nivel capacitados</t>
  </si>
  <si>
    <t>Instrumentos participativos aplicados con las entidades territoriales</t>
  </si>
  <si>
    <t>Entidades territoriales asesoradas para una mejor gestión de los asuntos territoriales</t>
  </si>
  <si>
    <t>Departamentos con Planes de Acción en Derechos Humanos vigentes</t>
  </si>
  <si>
    <t>Planes de contingencia formulados en DDHH y DIH</t>
  </si>
  <si>
    <t>Personas del nivel territorial capacitadas en la ruta de protección</t>
  </si>
  <si>
    <t>Departamentos apoyados en la adopción y uso de la ruta de protección</t>
  </si>
  <si>
    <t>Funcionarios capacitados en el Sistema Penal Acusatorio</t>
  </si>
  <si>
    <t>Funcionarios capacitados en gestión jurídica pública y conciliación</t>
  </si>
  <si>
    <t>Productos científicos entregados</t>
  </si>
  <si>
    <t>Equipos intervenidos con actividades de mantenimiento preventivo y correctivo</t>
  </si>
  <si>
    <t>Manuales y guías actualizados</t>
  </si>
  <si>
    <t>Casos analizados y procesados</t>
  </si>
  <si>
    <t>Folios interelacionados con registro catastro</t>
  </si>
  <si>
    <t>Dependencias con esquema de control y tratamiento del riesgo de activos de información implementados</t>
  </si>
  <si>
    <t>Municipios y departamentos asistidos en gestión local del riesgo</t>
  </si>
  <si>
    <t>Herramientas metodológicas diseñadas y reproducidas</t>
  </si>
  <si>
    <t>Esquemas de control de protección de la red LAN implementados</t>
  </si>
  <si>
    <t>Sindicados Y Condenados Con Brazalete Del Sistema De Vigilancia Electrónica Instalado Y En Funcionamiento</t>
  </si>
  <si>
    <t>Normas depuradas por sector</t>
  </si>
  <si>
    <t>Normas vigentes, concordadas y con control constitucional existentes</t>
  </si>
  <si>
    <t>Mesas Departamentales De Prevención Del Desplazamiento En Funcionamiento</t>
  </si>
  <si>
    <t>Número Promedio De Incremento En Casos Atendidos Por Cada Juez</t>
  </si>
  <si>
    <t>Unidades documentales intervenidas y automatizadas</t>
  </si>
  <si>
    <t>Investigaciones realizadas</t>
  </si>
  <si>
    <t>Departamentos dotados con material informativo sobre producción de cultivos y tráfico de drogas</t>
  </si>
  <si>
    <t>Recursos generados por la gestión de activos (millones de pesos)</t>
  </si>
  <si>
    <t>Proyecto de reforma institucional del SNPAD entregado</t>
  </si>
  <si>
    <t>Documentos institucionales aprobados y distribuidos</t>
  </si>
  <si>
    <t>Jurisprudencia incorporada en el Sistema Unico de Informacion Normativa (SUIN)</t>
  </si>
  <si>
    <t>Normas incorporadas en el Sistema Unico de Informacion Normativa (SUIN)</t>
  </si>
  <si>
    <t xml:space="preserve">Nuevas bases de la red de telecomunicaciones para </t>
  </si>
  <si>
    <t>Municipios con plan de riesgos por tsunami formula</t>
  </si>
  <si>
    <t>Plan Nacional de formación y capacitación en gesti</t>
  </si>
  <si>
    <t>Planes departamentales de Prevención y Protección formulados</t>
  </si>
  <si>
    <t>Establecimientos de reclusión con componente biométrico implementado</t>
  </si>
  <si>
    <t>Formas migradas a una nueva plataforma</t>
  </si>
  <si>
    <t>Cuerpos de bomberos voluntarios capacitados</t>
  </si>
  <si>
    <t>Cuerpos de bomberos voluntarios dotados con elementos básicos</t>
  </si>
  <si>
    <t>Oficinas de registro dotadas con apoyo humano y tecnologico para el registro de la medida de proteccion</t>
  </si>
  <si>
    <t>Folios de matricula inmobiliaria con medida de protección</t>
  </si>
  <si>
    <t>Folios de matricula inmobiliaria con medida de protección colectiva</t>
  </si>
  <si>
    <t>Porcentaje de casos de reclamaciones de restitución sustanciados y remitidos a la instancia correspondiente</t>
  </si>
  <si>
    <t>Casos de reclamaciones de restitución sustanciados y remitidos a la instancia correspondiente</t>
  </si>
  <si>
    <t>solicitudes de protección individual atendidas por las ORIPS</t>
  </si>
  <si>
    <t>Personas atendidas con ayuda humanitaria de supervivencia por afectación de desastres, emergencias o calamidad</t>
  </si>
  <si>
    <t>Familias afectadas por eventos naturales reubicadas temporalmente con apoyos de arrendamiento</t>
  </si>
  <si>
    <t>Reglamentos técnicos y guías forenses publicadas</t>
  </si>
  <si>
    <t>Sistemas de tratamiento de aguas residuales instalados</t>
  </si>
  <si>
    <t>Cuartos de almacenamiento de residuos peligrosos instalados</t>
  </si>
  <si>
    <t>Cuartos de almacenamiento de residuos inertes o comunes instalados</t>
  </si>
  <si>
    <t>Oficinas de registro sistematizadas que ofrecen nuevos servicios</t>
  </si>
  <si>
    <t>Viviendas y edificaciones comunitarias afectadas por actos terroristas que han sido reparadas</t>
  </si>
  <si>
    <t>Asentamientos Humanos En Zonas De Alto Riesgo.</t>
  </si>
  <si>
    <t>Boletines Hidrometeorologica Y Ambiental</t>
  </si>
  <si>
    <t>Capacitados En Sistemas Nacionales Y/o Regionales De Areas Protegidas</t>
  </si>
  <si>
    <t>Metodologias Implementadas Para La Valoracion De Servicios Ambientales</t>
  </si>
  <si>
    <t>Desarrollo De Modelos Interpretativos</t>
  </si>
  <si>
    <t>Estrategia De Proteccion Y Control Del Spnn Operando.</t>
  </si>
  <si>
    <t>Convenios Y Contratos Suscritos Y/o En Desarrollo En El Marco Del Fondo Nacional Ambiental, Fonam</t>
  </si>
  <si>
    <t>Acuerdos Con Comunidades Para La Conservacion De Ecosistemas Estrategicos (nacionales, Regionales Y Locales)</t>
  </si>
  <si>
    <t>Diagnosticos Participativos De Caracterizacion De Recursos Solidos Realizados</t>
  </si>
  <si>
    <t>Convenios Suscritos De Asistencia Tecnica</t>
  </si>
  <si>
    <t>Estaciones Atendidas</t>
  </si>
  <si>
    <t>Usuarios Atendidos</t>
  </si>
  <si>
    <t>Mantenimiento De Estaciones De Radiosondeo</t>
  </si>
  <si>
    <t>Mediciones Radiacion Atmosferica</t>
  </si>
  <si>
    <t>Mediciones Radiacion Terrestre</t>
  </si>
  <si>
    <t>Fuentes Y Sumideros De Agua Identificados</t>
  </si>
  <si>
    <t>Mapas De Zonas De Riesgo Susceptible A Inundacion</t>
  </si>
  <si>
    <t>Laboratorios De Aguas Construidos</t>
  </si>
  <si>
    <t>Longitud De Ca¥o Destaponado</t>
  </si>
  <si>
    <t>Articulos De Caracter Cientifico Publicados</t>
  </si>
  <si>
    <t>Proyectos Productivos Sostenibles</t>
  </si>
  <si>
    <t>Consultorias Y Estudios Tecnicos Realizadas En El Tema De Areas Protegidas</t>
  </si>
  <si>
    <t>Area Adquirida Y Conservada</t>
  </si>
  <si>
    <t>Municipios Con Programa De Educacion Ambiental En El Manejo Integral De Residuos Solidos.</t>
  </si>
  <si>
    <t>Diagnosticos Participativos Realizados</t>
  </si>
  <si>
    <t>Demanda Vs Oferta De Agua</t>
  </si>
  <si>
    <t>Carga De Dbo</t>
  </si>
  <si>
    <t>Densidad De Poblacion</t>
  </si>
  <si>
    <t>Cambio De Usos De La Tierra</t>
  </si>
  <si>
    <t>Indice De Degradacion Del Suelo</t>
  </si>
  <si>
    <t>Acciones De Revisión Y Ajuste De Normatividad E Instrumentos Técnicos Realizados Relacionados Con La Gestión Integral Del Recurso Hídrico</t>
  </si>
  <si>
    <t>Áreas Del Sistema De Parques Nacionales Naturales Articuladas A La Estrategia Nacional De Control Y Vigilancia De Parques Nacionales Naturales</t>
  </si>
  <si>
    <t>Áreas Del Sistema De Parques Nacionales Naturales Con Planes De Contingencia Formulados Y En Implementación Para La Prevención, Atención Y Mitigación De Incendios Forestales Y/o Otros Incidentes</t>
  </si>
  <si>
    <t>Áreas Del Sistema De Parques Nacionales Naturales Implementando La Estrategia Nacional De Educación Ambiental Articulada A Los Planes De Manejo</t>
  </si>
  <si>
    <t>Áreas Del Sistema De Parques Nacionales Naturales Implementando La Estrategia Nacional De Investigación, Monitoreo O Vida Silvestre Para El Spnn.</t>
  </si>
  <si>
    <t>Brigadistas Dotados Con Equipo Y Elementos De Protección</t>
  </si>
  <si>
    <t>Centros De Información Sobre Seguridad De La Biotecnología Conformado Y En Funcionamiento</t>
  </si>
  <si>
    <t>Corrientes Principales Y Secundarias Y Canares Perimetrales De Cuerpos Lagunares Con Mantenimiento Y Adecuación Hidráulica</t>
  </si>
  <si>
    <t>Cuencas Abastecedoras De Agua En Jurisdicción De Áreas Del Spnn En Las Que Se Implementa La Guía Técnica Para Su Ordenación Y Manejo</t>
  </si>
  <si>
    <t>Estrategias Para La Conservación Y Recuperación Formuladas</t>
  </si>
  <si>
    <t>Estratégias Para La Contribución A La Adaptación Al Cambio Climático Diseñadas E Implementadas</t>
  </si>
  <si>
    <t>Estudios Elaborados Para Determinar La Oferta Y Demanda De Bienes Y Servicios Ambientales De Ls Sierra Nevada De Santa Marta</t>
  </si>
  <si>
    <t>Estudios Elaborados Para La Caracterización, Ampliación Y Saneamiento De Sitios Sagrados De La Sierra Nevada De Santa Marta</t>
  </si>
  <si>
    <t>Estudios Elaborados Para La Elaboración Del Sistema De Información Geográfico De La Sierra Nevada De Santa Marta</t>
  </si>
  <si>
    <t>Hectáreas En Proceso De Restauración En Áreas Del Spnn En El Marco Del Subprograma De Zonificación Y Usos</t>
  </si>
  <si>
    <t>Instituciones Fortalecidas Para La Prevención Y Control De Incendios Forestales</t>
  </si>
  <si>
    <t>Laboratorios Ambientales Para Detección, Seguimiento Y Monitoreo De Organismos Geneticamente Modificados Fortalecidos Y Consolidados</t>
  </si>
  <si>
    <t>Manglares Con Planes De Ordenación Formulados</t>
  </si>
  <si>
    <t>Mapas Ambientales Elaborados</t>
  </si>
  <si>
    <t>Nuevas Hectáreas Declaradas Bajo Diferentes Categorías De Manejo Para El Sistema Nacional De Áreas Protegidas</t>
  </si>
  <si>
    <t>Obras Hidráulicas Para Mejoramiento De Regulación Hídrica Realizadas</t>
  </si>
  <si>
    <t>Organizaciones Comunitarias Fortalecidas O Constituidas</t>
  </si>
  <si>
    <t>Personas Capacitadas En Prevención, Control Y/o Restauración</t>
  </si>
  <si>
    <t>Plan Nacional Para El Manejo, Control Y/o Erradicación De Las Especies Exóticas Invasoras Y/o Transplantadas En Implementación</t>
  </si>
  <si>
    <t>Plan Nacional Para La Conservación De Especies Endémicas Formulado</t>
  </si>
  <si>
    <t>Plan Nacional Para La Conservación De Especies Migratorias En Implementación</t>
  </si>
  <si>
    <t>Planes De Manejo De Páramos Y Humedales Formulados</t>
  </si>
  <si>
    <t>Planes De Ordenamiento Y Manejo De Las Cuencas Abastecedoras De Agua (pomc) Formulados E Implementados, Prioritariamente En Capitales De Departamento Y Municipios Con Poblaciones &gt; 50.000 Habitantes C</t>
  </si>
  <si>
    <t>Porcentaje De Proyectos Con Aprobación De Informes Finales</t>
  </si>
  <si>
    <t>Zonas Secas Con Zonificación Y Plan De Ordenamiento Formulado</t>
  </si>
  <si>
    <t>Programas De Agricultura Y Ganadería De Conservación En Implementación</t>
  </si>
  <si>
    <t>Programas De Limpieza De Espejos De Agua De Lagunas En Implementación</t>
  </si>
  <si>
    <t>Programas Nacionales Para La Recuperación De Especies Amenazadas En Implementación.</t>
  </si>
  <si>
    <t>Propuesta De Hojas Metodológicas Para Indicadores De Gestión Elaborada</t>
  </si>
  <si>
    <t>Propuesta Para El Seguimiento Y Monitoreo A La Gestión En Biodiversidad Elaborada</t>
  </si>
  <si>
    <t>Proyectos Ambientales Con Visitas O Acciones De Seguimiento</t>
  </si>
  <si>
    <t>Proyectos, Obras O Actividades Evaluados</t>
  </si>
  <si>
    <t>Sistema De Información Geográfica Montado Y En Operación</t>
  </si>
  <si>
    <t>Sistemas De Información Ambiental Sobre Bioseguridad Y Organismos Geneticamente Modificados Consolidados</t>
  </si>
  <si>
    <t>Sistema De Información Del Recurso Hídrico Diseñado E Implementado</t>
  </si>
  <si>
    <t>Suministros De Equipos De Control De Emergencias Realizados</t>
  </si>
  <si>
    <t>Talleres De Gestión Integral Del Recurso Hídrico Realizados</t>
  </si>
  <si>
    <t>Opciones De Compra De Certificados De Reducción De Emisiones De Gases Efecto Invernadero</t>
  </si>
  <si>
    <t>Cuencas Abastecedoras De Agua En Jurisdicción De Áreas Del Spnn, En Las Que Se Implementa La Guía Técnica Para Su Ordenación Y Manejo.</t>
  </si>
  <si>
    <t>Especies Icticas En Aspectos Biológico Pesqueros Evaluadas</t>
  </si>
  <si>
    <t>Pautas Sugeridas Hacia El Manejo Y Conservación De Recursos Pesqueros En El Área Binacional</t>
  </si>
  <si>
    <t>Accesiones, Materiales O Entradas Caracterizados Molecularmente</t>
  </si>
  <si>
    <t>Colecciones Enriquecidas O Incorporadas Al Banco De Germoplasma Del Instituto</t>
  </si>
  <si>
    <t>Caracterizaciones Morfologicas, Agronomicas Y/o Evaluaciones Fenologicas Incluidas En Las Colecciones Y Bancos Activos Existentes</t>
  </si>
  <si>
    <t>Transferencias De Tecnologías Realizadas Para El Fortalecimiento De Las Actividades Productivas</t>
  </si>
  <si>
    <t>Indicadores Socioculturales Apropiados Para Pueblos Indígenas</t>
  </si>
  <si>
    <t>Materiales Vegetales De Especies Forestales Y Frutales Producidos En Vivero</t>
  </si>
  <si>
    <t>Sistemas Agroforestales Evaluados</t>
  </si>
  <si>
    <t>Especies Vegetales Evaluadas</t>
  </si>
  <si>
    <t>Indicadores Sociales De La Linea De Base Ambiental Actualizados</t>
  </si>
  <si>
    <t>Variables Culturales Y Sociales Para El Territorio Amazónico Actualizadas</t>
  </si>
  <si>
    <t>Especies Promisorias Del Bosque Caracterizadas</t>
  </si>
  <si>
    <t>Emprendimientos Establecidos Con Las Comunidades</t>
  </si>
  <si>
    <t>Áreas Estratégicas Establecidas Para El Conocimiento De La Flora</t>
  </si>
  <si>
    <t>Ejemplares Botánicos Incorporados Al Herbario Amazonico Como Apoyo Al Inventario Floristico Nacional</t>
  </si>
  <si>
    <t>Registros Realizados De Especies Útiles Amenazadas</t>
  </si>
  <si>
    <t>Hectáreas Diagnosticadas Con Procesos De Degradación</t>
  </si>
  <si>
    <t>Familias Implementando Tecnologías Para La Recuperación Del Suelo</t>
  </si>
  <si>
    <t>Alternativas Desarrolladas Para La Recuperación De Suelos</t>
  </si>
  <si>
    <t>Catálogo De Microorganismos Edáficos De La Amazonia Colombiana</t>
  </si>
  <si>
    <t>Nuevos Esquemas De Participación Privada O Comunitaria Para La Prestación De Servicios Ecoturísticos En Áreas Del Spnn</t>
  </si>
  <si>
    <t>Institucionalidades Locales Fortalecidas</t>
  </si>
  <si>
    <t>Protocolos De Manejo De Especies Implementados</t>
  </si>
  <si>
    <t>Cadenas De Valor Implementadas</t>
  </si>
  <si>
    <t>Agendas Ambientales Concertadas</t>
  </si>
  <si>
    <t>Sistemas Y/o Redes De Monitoreo De Calidad Del Aire Para Los Centros Urbanos Y/o Corredores Industriales Definidos Como Prioritarios Implementados Y Fortalecidos</t>
  </si>
  <si>
    <t>Municipios Beneficiados Con La Red De Gestión Ambiental Del Riesgo</t>
  </si>
  <si>
    <t>Proyectos De Investigación Formulados Y Ejecutados</t>
  </si>
  <si>
    <t>Estaciones Ambientales Fortalecidas</t>
  </si>
  <si>
    <t>Comunidades Visitadas Y Concientizadas</t>
  </si>
  <si>
    <t>Entidades Territoriales Asistidas En Saneamiento Básico</t>
  </si>
  <si>
    <t>Municipios Con Acceso A Sitios De Disposición Final De Residuos Sólidos Asesorados</t>
  </si>
  <si>
    <t>Planes De Gestión Integral De Residuos Sólidos En Seguimiento</t>
  </si>
  <si>
    <t>Minorias Étnicas Apoyadas En Recuperación De Prácticas Cuiturales En Medicina Tradicional Y Seguridad Alimentaria</t>
  </si>
  <si>
    <t>Proyectos En El Marco Del Plan De Acción Regional De Biodiversidad Del Sur De La Amazonia Colombiana Apoyados</t>
  </si>
  <si>
    <t>Metros Cíbicos De Madera Movilizada Legalmente Y Registrada</t>
  </si>
  <si>
    <t>Hectareas Con Reconocimiento Geológico Realizado</t>
  </si>
  <si>
    <t>Proyectos De Producción Má S Limpia Acompañados</t>
  </si>
  <si>
    <t>Empresas Vinculadas A Mercados Verdes Acompañadas</t>
  </si>
  <si>
    <t>Recuperadores Y Recicladores Acompañados</t>
  </si>
  <si>
    <t>Diagnósticos Minero Ambientales Formulados</t>
  </si>
  <si>
    <t>Especies Icticas En Aspectos Biol¢gico Pesqueros Evaluadas</t>
  </si>
  <si>
    <t>Medidas De Manejo Y Conservaci¢n De Recursos Pesqueros En El  Rea Binacional, Promovidas</t>
  </si>
  <si>
    <t>Procedimientos En Piscicultura Evaluados</t>
  </si>
  <si>
    <t>Ecosistemas Valorados De Acuerdo A Su Funcionalidad Económica, Ecológica Y Cultural</t>
  </si>
  <si>
    <t>Estados De Conservacion Y Niveles De Amenaza De Especies De La Orinoquia Evaluados</t>
  </si>
  <si>
    <t>Indicadores De Seguimiento De La Política De Biodiversidad A Nivel Nacional Y Regional, Actualizados  E Incorporados Al Sistema</t>
  </si>
  <si>
    <t>Investigaciones Generadas En El Campo De La Sistémica, La Taxonomía O La Conservación</t>
  </si>
  <si>
    <t>Planes De Manejo De Especies Exóticas Invasoras Introducidas Con Fines Productivos Implementados.</t>
  </si>
  <si>
    <t>Portafolio De Herramientas De Manejo Para La Conservación De Paisajes Rurales Del Altiplano Cundiboyacense Diseñado</t>
  </si>
  <si>
    <t>Productos De Información Sobre Biodiversidad Elaborados Y Publicados En P Gina Web</t>
  </si>
  <si>
    <t>Proyectos Institucionales Con Seguimiento Y Evaluación</t>
  </si>
  <si>
    <t>Reingeniería Institucional Realizada</t>
  </si>
  <si>
    <t>Servicios De Información En Línea Y Operando</t>
  </si>
  <si>
    <t>Sistemas De Aprovechamiento Sostenibles Bajo Enfoque De Manejo Ecosistémico Y Mecanismos De Diferenciación De Productos De Biodiversidad Desarrollados.</t>
  </si>
  <si>
    <t>Sitios Piloto Con Estrategias, Lineamientos Y Criterios De Manejo Socioecosistémico E Integrando Acciones De Los Planes De Manejo Participativos De Páramo</t>
  </si>
  <si>
    <t>Comunidades acuáticas evaluadas</t>
  </si>
  <si>
    <t>Ecosistemas evaluados</t>
  </si>
  <si>
    <t>Perfiles Genúticos Elaborados</t>
  </si>
  <si>
    <t>Protocolos Sobre Condiciones Fisicoquímicas En El Laboratorio Validados</t>
  </si>
  <si>
    <t>Larvas Obtenidas En Laboratorio</t>
  </si>
  <si>
    <t>Estaciones Monitoreadas</t>
  </si>
  <si>
    <t>Sedes Operando</t>
  </si>
  <si>
    <t>Registros Ingresados Al Sipein</t>
  </si>
  <si>
    <t>Registros En Los Sistemas De Información Marina Y Costera (sismac)</t>
  </si>
  <si>
    <t>Registros En Los Sistemas De Información Marina Y Costera (sibm)</t>
  </si>
  <si>
    <t>Geocapas Temá Ticas Elaboradas</t>
  </si>
  <si>
    <t>Plan De Acción Nacional Sobre Cambio Climático Formulado</t>
  </si>
  <si>
    <t>Proyectos Sectoriales Apoyados En Su Formulación</t>
  </si>
  <si>
    <t>Políticas Sectoriales Formuladas</t>
  </si>
  <si>
    <t>Políticas Sectoriales Implementadas</t>
  </si>
  <si>
    <t>Agendas Interministeriales Y_o Intersectoriales Formuladas</t>
  </si>
  <si>
    <t>Agendas Interministeriales Y_o Intersectoriales En Implementación</t>
  </si>
  <si>
    <t>Normas Sectoriales Elaboradas</t>
  </si>
  <si>
    <t>Comisiones Túcnicas Nacionales Sectoriales Creadas</t>
  </si>
  <si>
    <t>Comisiones Túcnicas Nacionales Sectoriales En Funcionamiento O Actualizadas</t>
  </si>
  <si>
    <t>Proyectos Piloto Desarrollados</t>
  </si>
  <si>
    <t>Guias Ambientales Elaboradas</t>
  </si>
  <si>
    <t>Manuales De Procedimientos Diseñados</t>
  </si>
  <si>
    <t>Eventos O Talleres De Asistencia Túcnica Realizados</t>
  </si>
  <si>
    <t>Estrategias De Comunicación Diseñadas</t>
  </si>
  <si>
    <t>Estrategias De Comunicación Implementadas</t>
  </si>
  <si>
    <t>Municipios Con Incorporación De La Dimensión Poblacional En Los Pot</t>
  </si>
  <si>
    <t>Lineamientos De Politica Para El Tratamiento De Población Localizada En Zonas De Riesgo.</t>
  </si>
  <si>
    <t>Instrumentos Para El Seguimiento De Políticas Y Normas Sectoriales Elaborados</t>
  </si>
  <si>
    <t>Instrumentos Para El Seguimiento De Políticas Y Normas Sectoriales Implementados</t>
  </si>
  <si>
    <t>Informes De Ejecución Aprobados</t>
  </si>
  <si>
    <t>Proyectos Piloto De Disminución Del Consumo Del Mercurio En La Minería Del Oro Apoyados</t>
  </si>
  <si>
    <t>Evaluaciones Ambientales Estrategicas (eae) Formuladas</t>
  </si>
  <si>
    <t>Recursos De Cooperación Internacional Gestionados Y Aprobados</t>
  </si>
  <si>
    <t>Agendas Ambientales Acompañadas</t>
  </si>
  <si>
    <t>Porcentaje De Recursos De La Vigencia Asignados A Las Corporaciones Beneficiarias</t>
  </si>
  <si>
    <t>Agendas Interministeriales E Intersectoriales Formalizadas Y En Implementación</t>
  </si>
  <si>
    <t>Proyectos De Reciclaje, Aprovechamiento Y Valorización De Resíduos Sólidos Apoyados</t>
  </si>
  <si>
    <t>Proyectos Viablizados</t>
  </si>
  <si>
    <t>Evaluaciones De Licencias Ambientales Realizadas</t>
  </si>
  <si>
    <t>Instrumentos Economicos Y Financieros Para Incentivar La Conservación, El Uso Y El Aprovechamiento  Sostenible De La Biodiversidad Diseñados Y Con Propuesta De Reglamentación</t>
  </si>
  <si>
    <t>Metodologías Desarrolladas Para Incorporar Criterios De Economia Ambiental En La Toma De Decisiones Sectoriales</t>
  </si>
  <si>
    <t>Instrumento Económico Para El Control De La Contaminación Atmosferica  Diseñado E Implementado</t>
  </si>
  <si>
    <t>Propuesta De Estrategia Para La Sostenibilidad Financiera Del Sina  Formulada E Implementada</t>
  </si>
  <si>
    <t>Estudios Y_o Cursos Sobre Valoracion Económica Desarrollados</t>
  </si>
  <si>
    <t>Propuesta  Diseñada Y En Aplicaci•n Para Optimizar La Aplicación De Las Tarifas De Evaluación Y Seguimiento Ambiental</t>
  </si>
  <si>
    <t>Plan Nacional De Restauración De Ecosistemas Formulado</t>
  </si>
  <si>
    <t>Hectareas Con Planes De Ordenación Y_o Manejo Forestal</t>
  </si>
  <si>
    <t>Lineas estrategicas del Plan Nacional Para El Manejo, Control Y/o Erradicación De Las Especies Exóticas Invasoras Y/o Trasplantadas implementadas</t>
  </si>
  <si>
    <t>Lineas estrategicas del Plan Nacional Para La Conservación De Especies Migratorias implementadas</t>
  </si>
  <si>
    <t>Programas nacionales de recuperación de especies amenazadas de extinción implementados</t>
  </si>
  <si>
    <t>Municipios asistidos tecnicamente en la formulación de planes de movilidad</t>
  </si>
  <si>
    <t>Municipios asistidos tecnicamente en la formulación de macroproyectos urbanos</t>
  </si>
  <si>
    <t>Municipios asistidos tecnicamente en la formulación de planes parciales</t>
  </si>
  <si>
    <t>Municipios asistidos tecnicamente en proyectos de espacio publico</t>
  </si>
  <si>
    <t>Municipios asistidos tecnicamente en proyectos de gestión de suelo</t>
  </si>
  <si>
    <t>Municipios apoyados en proyectos de mejoramiento integral de barrios en etapa de preinversion</t>
  </si>
  <si>
    <t>Municipios apoyados en proyectos de mejoramiento integral de barrios en etapa de inversion</t>
  </si>
  <si>
    <t>Especies de la diversidad biológica con caracterizacion genetica</t>
  </si>
  <si>
    <t>Instrumentos desarrollados para el fortalecimiento institucional en la implementación de políticas sectoriales</t>
  </si>
  <si>
    <t>Metros lineales de infraestructura estructural construida para la mitigación del riesgo por inundación</t>
  </si>
  <si>
    <t>Porcentaje de paquetes tecnológicos de  maricultura no convencional transferidos a la comunidad</t>
  </si>
  <si>
    <t xml:space="preserve">Porcentaje de recursos pesqueros clave con medidas de manejo pesqureo formuladas_x000D_
</t>
  </si>
  <si>
    <t>Porcentaje de bienes y servicios ambientales valorados económicamente  en ecosistemas marino-costeros</t>
  </si>
  <si>
    <t xml:space="preserve">Porcentaje de área estudiada de la diagnosticada con erosión _x000D_
</t>
  </si>
  <si>
    <t>Comites Locales de Prevencion y Atencion de Desastres  (CLOPADS) fortalecidos</t>
  </si>
  <si>
    <t>Esquemas de Ordenamiento Territorial con contenido validado</t>
  </si>
  <si>
    <t>Kilómetros de sísmica realizados</t>
  </si>
  <si>
    <t>Hectáreas reforestadas</t>
  </si>
  <si>
    <t>Municipios con zonificación de amenazas</t>
  </si>
  <si>
    <t>Municipios con zonificación de riesgo</t>
  </si>
  <si>
    <t>Municipios con planes de mitigación de riesgo</t>
  </si>
  <si>
    <t>Municipios con Plan Local de Riesgos por Tsunami implementado.</t>
  </si>
  <si>
    <t>Municipios con Plan Local de Riesgo por Huracanes Formulado e implementado</t>
  </si>
  <si>
    <t>Bases de datos e información cartográfica sobre biodiversidad actualizadas</t>
  </si>
  <si>
    <t>Productos audiovisuales institucionales elaborados y difundidos</t>
  </si>
  <si>
    <t>Nuevos productos de información sobre biodiversidad disponible a través del Sistema de Información sobre Biodiversidad SIB)</t>
  </si>
  <si>
    <t xml:space="preserve">Nuevos datos disponibles en el Sistema Distribuido de Búsquedas_x000D_
</t>
  </si>
  <si>
    <t>Convenios Internacionales en los que Colombia se mantiene como Parte</t>
  </si>
  <si>
    <t>Hectáreas reforestadas y con manejo silvicultural ubicadas en cuencas hidrograficas abastecedoras</t>
  </si>
  <si>
    <t>Hectáreas evaluadas y planificadas para reforestar</t>
  </si>
  <si>
    <t>Documentos de seguimiento y monitoreo a ecosistemas estratégicos elaborados</t>
  </si>
  <si>
    <t>Evaluaciones de modelos de huella ecologica realizadas</t>
  </si>
  <si>
    <t>Laboratorios evaluados</t>
  </si>
  <si>
    <t>Estaciones de la Red Sinóptica operando</t>
  </si>
  <si>
    <t>Porcentaje de estaciones hidrometeorológicas y ambientales en operación</t>
  </si>
  <si>
    <t>Subportales ambientales actualizados</t>
  </si>
  <si>
    <t>Estaciones Hidrometeorológicas atendidas con mantenimiento</t>
  </si>
  <si>
    <t>Escenarios de cambio climático generados</t>
  </si>
  <si>
    <t>Hectáreas conservadas y monitoreadas</t>
  </si>
  <si>
    <t>Hectáreas reforestadas o restauradas</t>
  </si>
  <si>
    <t>Plantas de vertimientos implementadas</t>
  </si>
  <si>
    <t>Hectáreas con procesos de restauración en ejecución</t>
  </si>
  <si>
    <t>Unidades de Producción Agroecológicas Sostenibles (UPAS) establecidas</t>
  </si>
  <si>
    <t>Plantas minero metalúrgicas mejoradas</t>
  </si>
  <si>
    <t>Estrategias de educación ambiental fortalecidas</t>
  </si>
  <si>
    <t>Comités Interinstitucionales de Educación Ambiental (CIDEAS) fortalecidos y operando</t>
  </si>
  <si>
    <t>Nuevas Alternativas Politicas (programas, Acciones, Leyes, Decretos, Estrategias, Etc)</t>
  </si>
  <si>
    <t>Esfuerzo Fiscal Real</t>
  </si>
  <si>
    <t>Inventarios Con Diagnàsticos Fösico, Jurödico Y Contable.</t>
  </si>
  <si>
    <t>Beneficiarios De Los Programas (auxilios De Manutencion, Aseo, Etc) De La Red De Solidaridad Social, Rss</t>
  </si>
  <si>
    <t>Familias Beneficiarias Del Programa (auxilios De Manutencion, Aseo, Etc) De La Red De Solidaridad Social, Rss</t>
  </si>
  <si>
    <t>Beneficiarios De Los Usuarios De Ayuda Humanitaria</t>
  </si>
  <si>
    <t>Unidades De Atencion Y Orientacion (uao) Conformadas Y Fortalecidas</t>
  </si>
  <si>
    <t>Asistencias Tecnicas Contratadas</t>
  </si>
  <si>
    <t>Planes De Desarrollo Integrales Y Piloto Desarrollados Por La Entidad</t>
  </si>
  <si>
    <t>Nro De Estudios De Caracterizacion Realizados</t>
  </si>
  <si>
    <t>Conformacion De Redes Comunitarias, Mecanismos De Comunicacion Y Alertas Tempranas</t>
  </si>
  <si>
    <t>Nro De Programas Y Proyectos Economicos Asociativos Y Comunitarios Puestos En Marcha</t>
  </si>
  <si>
    <t>Nro De Proyectos De Infraestructura Desarrollados</t>
  </si>
  <si>
    <t>Nro De Nuevos Lineamientos Y Procedimientos Establecidos (adjudicacion De Tierras, Subsidios De Vivienda, Proteccion A La Produccion Campesina, Mecanismos De Comercializacion, Etc)</t>
  </si>
  <si>
    <t>Estrategias Y Acciones Desarrolladas Para Fortalecer Los Diferentes Observatorios De Desplazamiento</t>
  </si>
  <si>
    <t>Nro De Sistemas De Informacion Y Alertas Tempranas Implantados</t>
  </si>
  <si>
    <t>Cobertura Con La Implementacion Del Sistema De Gestion</t>
  </si>
  <si>
    <t>Cobertura Con La Implementacion Del Sistema Datawarehouse</t>
  </si>
  <si>
    <t>Programacion De Eventos De Divulgacion</t>
  </si>
  <si>
    <t>Folios Material De Archivo Digitalizado</t>
  </si>
  <si>
    <t>Seminarios O Eventos Realizados</t>
  </si>
  <si>
    <t>Proyectos Y/o Programas Seleccionados (para Ser: Impulsados, Financiados, Evaluados, Asesorados, Etc)</t>
  </si>
  <si>
    <t>Asistencia Tecnica A Entidades</t>
  </si>
  <si>
    <t>Actualizacion De Documentos</t>
  </si>
  <si>
    <t>Proyectos Estructurados Dentro Del Marco De La Politica De Concesiones En Transporte</t>
  </si>
  <si>
    <t>Actividades De Bienestar Realizadas</t>
  </si>
  <si>
    <t>Documentos A Publicar</t>
  </si>
  <si>
    <t>Cupos De Capacitacion Ofrecidos</t>
  </si>
  <si>
    <t>Productos O Informes Recibidos A Satisfaccion</t>
  </si>
  <si>
    <t>Reposicion De Equipos</t>
  </si>
  <si>
    <t>Adecuaciones Institucionales Ejecutadas</t>
  </si>
  <si>
    <t>Adquisicion De Software</t>
  </si>
  <si>
    <t>Consultarias Contratadas</t>
  </si>
  <si>
    <t>Estudios Y Manuales Revisados</t>
  </si>
  <si>
    <t>Area Adecuada En Infraestructura</t>
  </si>
  <si>
    <t>Area Adquirida Para Sedes</t>
  </si>
  <si>
    <t>Equipos Operativos Especializados Adquiridos</t>
  </si>
  <si>
    <t>Tarjetas Decadactilares Sistematizadas</t>
  </si>
  <si>
    <t>Vehiculos Adquiridos</t>
  </si>
  <si>
    <t>Area De Sedes Nacionales Mejoradas</t>
  </si>
  <si>
    <t>Area Dotada Sede Nacional</t>
  </si>
  <si>
    <t>Servicios Tecnologicos</t>
  </si>
  <si>
    <t>Adquisicion De Plataforma Tecnologica Para El Sistema Integral De Informacion.</t>
  </si>
  <si>
    <t>Sedes Propias Adquiridas</t>
  </si>
  <si>
    <t>Comisiones Regionales Con Lineamientos De Política De Competitividad Definidos</t>
  </si>
  <si>
    <t>Entidades Públicas Asesoradas En Metodologías De Seguimiento Y Evaluación.</t>
  </si>
  <si>
    <t>Sectores Estratégicos Auditados En Materia De Calidad De La Información Registrada En El Sigob</t>
  </si>
  <si>
    <t>Entidades Territoriales Asistidas Técnicamente En Gestión Pública Por Resultados</t>
  </si>
  <si>
    <t>Página Web Institucional Para Niños Implementada</t>
  </si>
  <si>
    <t>Informes De Desempeño Territorial Elaborados (fiscal, Integral)</t>
  </si>
  <si>
    <t>Porcentaje De Aumento En Las Consultas Realizadas Al Sui</t>
  </si>
  <si>
    <t>Acuerdos De Mejoramiento Suscritos Con Prestadores De Servicios P£blicos</t>
  </si>
  <si>
    <t>Metodolog¡as De Supervisi¢n Y Control Implementadas</t>
  </si>
  <si>
    <t>Porcentaje De Municipios Con Sisbén Iii Implementado</t>
  </si>
  <si>
    <t>Porcentaje De Empleos De Carrera Provistos Mediante Procesos De Selección</t>
  </si>
  <si>
    <t>Entidades Liquidadas En Los Plazos Establecidos</t>
  </si>
  <si>
    <t>Porcentaje De Implementación Del Sistema Nacional De Quejas Y Soluciones</t>
  </si>
  <si>
    <t>Porcentaje De Implementación De Los Centros De Atención Al Ciudadano</t>
  </si>
  <si>
    <t>Evaluaciones Finalizadas</t>
  </si>
  <si>
    <t>Nuevos Usuarios Del Portal Red Es Colombia</t>
  </si>
  <si>
    <t>Asociaciones Capacitadas En El Marco Del Plan Comunidad En El Exterior</t>
  </si>
  <si>
    <t>Procesos Auditados</t>
  </si>
  <si>
    <t>Consulados Ejecutando Los Trámites En Línea</t>
  </si>
  <si>
    <t>Países Con Línea 018000 Y Vinculados A Contact Center</t>
  </si>
  <si>
    <t>Porcentaje De Sedes Nacionales Con Actualización De La Infraestructura Tecnológica</t>
  </si>
  <si>
    <t>Porcentaje De Pasaportes Expedidos Bajo La Modalidad Pasaportes-e</t>
  </si>
  <si>
    <t>Países Con Presencia De Alto Impacto De La Agenda Cultural Colombiana</t>
  </si>
  <si>
    <t>Registros Civiles Digitalizados</t>
  </si>
  <si>
    <t>Registros Civiles Grabados</t>
  </si>
  <si>
    <t>Personas Enroladas Para La Expedición Del Nuevo Documento</t>
  </si>
  <si>
    <t>Nuevos Documentos Producidos</t>
  </si>
  <si>
    <t>Registros Del Archivo Decadactilar De Identificaci¢n Convertidos</t>
  </si>
  <si>
    <t>Categorias De Información Incluidas En El Sistema Consolidador De Hacienda De Información Pública Chip</t>
  </si>
  <si>
    <t>Metros Lineales De Folios Con Procesos Archiv¡sticos Implementados</t>
  </si>
  <si>
    <t>Entidades Territoriales Capacitadas En Temas Financieros Y Tributarios</t>
  </si>
  <si>
    <t>Entidades Territoriales Saneadas Y Fortalecidas Fiscalmente</t>
  </si>
  <si>
    <t>Entidades Territoriales Beneficiadas Con El Sistema De Gestión Financiera Territorial Sgft</t>
  </si>
  <si>
    <t>Procentaje Promedio De Venta De Activos Programados</t>
  </si>
  <si>
    <t>Sedes Adecuadas Y Puestas En Funcionamiento</t>
  </si>
  <si>
    <t>Procedimientos Cubiertos A Través De Servicios Inform Ticos Electrónicos</t>
  </si>
  <si>
    <t>Porcentaje De Disponibilidad De Los Canales De Comunicación De La Entidad</t>
  </si>
  <si>
    <t>Metodologías  De Homologación Estadística Entregadas</t>
  </si>
  <si>
    <t>Recaudo Por Control A La Evasión Como Porcentaje Del Pib</t>
  </si>
  <si>
    <t>Acuerdos De Autorregulación Suscritos En El Sector Privado Y Solidario</t>
  </si>
  <si>
    <t>Jóvenes Universitarios Vinculados A Procesos De Emprendimiento Y Productividad Juvenil</t>
  </si>
  <si>
    <t>Consejos Municipales De Juventud Ejecutando Acciones De Participación Juvenil En El País</t>
  </si>
  <si>
    <t>Organizaciones De Personas Con Discapacidad Asesoradas</t>
  </si>
  <si>
    <t>Municipios Asesorados En Salud Sexual Y Reproductiva</t>
  </si>
  <si>
    <t>Municipios Asesorados Por La Red De Gestores Sociales</t>
  </si>
  <si>
    <t>Aulas Asesoradas En Mejoramiento De La Calidad De La Educación</t>
  </si>
  <si>
    <t>Mujeres Capacitadas O Sensibilizadas</t>
  </si>
  <si>
    <t>Entidades Nacionales Y Territoriales Capacitadas En Género Y Diversidad</t>
  </si>
  <si>
    <t>Mujeres Capacitadas En Desarrollo Empresarial</t>
  </si>
  <si>
    <t>Mujeres Cabeza De Familia Beneficiadas Con Credito</t>
  </si>
  <si>
    <t>Estudios E Investigaciones Sobre Reintegración Comunitaria Desarrollados</t>
  </si>
  <si>
    <t xml:space="preserve">Entidades Territoriales Donde Reintegración Comunitaria Fue Incluida En Plan De Desarrollo, Con El Modelo De Intervencion Basada En Comunidades_x000D_
</t>
  </si>
  <si>
    <t>Municipios Intervenidos Con El Modelo De Intervencion Basada En Comunidades</t>
  </si>
  <si>
    <t>Entidades Vinculadas Al Sistema De Información Imsma</t>
  </si>
  <si>
    <t>Campos Minados Bajo Jurisdicción Y Control De Las Ffmm- Con Desminado Humanitario</t>
  </si>
  <si>
    <t>Porcentaje De Victimas Civiles Contactadas E Informadas De Sus Derechos</t>
  </si>
  <si>
    <t>Porcentaje De Medidas De Protección Solicitadas Que Fueron Implementadas Por El Programa De Protección Del Mininterior</t>
  </si>
  <si>
    <t>Comunidades Con Población Focalizada Beneficiados Con Planes De Acción De Prevención Y Protección</t>
  </si>
  <si>
    <t>Procesos Contractuales De Alto Impacto Con La Herramienta De Contratación Visible Aplicada</t>
  </si>
  <si>
    <t>Nuevos Registros De Datos Con Im Genes Almacenados</t>
  </si>
  <si>
    <t>Nuevos Registros Con Información De Impresiones Dactilares Almacenados</t>
  </si>
  <si>
    <t>Personas informadas en control fiscal participativo</t>
  </si>
  <si>
    <t>Entidades vigiladas que administran recursos del Sistema General de Participaciones, Regalías, Cajas de Compensación y Fondos de Pensiones</t>
  </si>
  <si>
    <t>Entidades vigiladas en su gestión fiscal</t>
  </si>
  <si>
    <t>Porcentaje de registradurías conectadas al sistema ANI</t>
  </si>
  <si>
    <t>Cédulas primera vez incorporadas al sistema ANI</t>
  </si>
  <si>
    <t>Sedes de registradurías municipales con sostenibilidad y Mantenimiento de cableados implementados</t>
  </si>
  <si>
    <t>Sedes de registradurías municipales con sostenibilidad y Mantenimiento de la  instalación de red lógica</t>
  </si>
  <si>
    <t>Sedes de registradurías municipales con sostenibilidad y Mantenimiento de de adecuaciones eléctricas</t>
  </si>
  <si>
    <t>Usuarios creados en el sistema</t>
  </si>
  <si>
    <t>Porcentaje de contingencias atendidas</t>
  </si>
  <si>
    <t>Sedes beneficiadas con mantenimiento</t>
  </si>
  <si>
    <t>Predios con actualización catastral</t>
  </si>
  <si>
    <t>Análisis de suelos realizados y entregados</t>
  </si>
  <si>
    <t>Porcentaje acumulado de cubrimiento de la cartografía básica del país</t>
  </si>
  <si>
    <t>Proyectos aprobados por beneficiario</t>
  </si>
  <si>
    <t>Porcentaje de proyectos aprobados que se encuentran en ejecución</t>
  </si>
  <si>
    <t>Porcentaje de empleos de carrera provistos mediante utilización de lista de elegibles</t>
  </si>
  <si>
    <t>Porcentaje De Entidades Territoriales Beneficiarias De Regalías Con Auditorías Visibles</t>
  </si>
  <si>
    <t>Sedes Dotadas Con Equipos De Extinción De Incendios</t>
  </si>
  <si>
    <t>Informes Elaborados Con Ocasión Al Examen Periódico Universal Del Consejo De Derechos Humanos De Las Naciones Unidas.</t>
  </si>
  <si>
    <t>Decisiones Y Soluciones Amistosas De Los Órganos Del Sistema Interamericano De De Protección De Los Derechos Humanos Apoyadas En Su Cumplimiento</t>
  </si>
  <si>
    <t>Documentos Regionales Propuesta Al Pna Realizados</t>
  </si>
  <si>
    <t>Planes Para La Atención Integral E Intersectorial A Las Comunidades Indígenas En Alto Grado De Vulnerabilidad Y Riesgo De Extinción Asesorados, Acompañados Y Con Seguimiento</t>
  </si>
  <si>
    <t>Mesas De Garantias Instaldas Y Medidas Adoptadas</t>
  </si>
  <si>
    <t>Actualizaciones De Las Bases De Datos Históricas Del Observatorio De Dh Realizadas</t>
  </si>
  <si>
    <t>Informes Elaborados Sobre La Situación De Ddhh Y Dih Producidos Por El Observatorio De Ddhh</t>
  </si>
  <si>
    <t>Piezas De Comunicación En Radio, Televisión E Impresos Producidas</t>
  </si>
  <si>
    <t>Informes De Seguimiento Y Evaluacion A La Política De Lucha Contra La Impunidad Realizados</t>
  </si>
  <si>
    <t>Modulos Implementados Del Sistema De Información</t>
  </si>
  <si>
    <t>Porcentaje De Equipos Con Tecnologia Actual</t>
  </si>
  <si>
    <t>Hectareas De Cubrimiento De Cartografía A Escala 1:25.000</t>
  </si>
  <si>
    <t>Hectareas De Cubrimiento De Cartografía A Escala 1:10.000</t>
  </si>
  <si>
    <t>Hectareas De Cubrimiento De Cartografía A Escala 1:2.000</t>
  </si>
  <si>
    <t>Estaciones De Referencia De Funcionamiento Continuo Instaladas</t>
  </si>
  <si>
    <t>Archivos Digitales (rinex) Producidos</t>
  </si>
  <si>
    <t>Coordenadas De Las Estaciones De Referencia De Funcionamiento Continuo Obtenidas</t>
  </si>
  <si>
    <t>Coordenadas De Los Puntos Pasivos De La Red Magna- Eco Obtenidas</t>
  </si>
  <si>
    <t>Documentos Túcnicos Realizados Para La Actualización Del Atlas De Colombia, Temáticos Y Regionales</t>
  </si>
  <si>
    <t>Geografías Departamentales Realizadas</t>
  </si>
  <si>
    <t>Investigaciones, Asesorías Y Análisis Geográficos Realizados</t>
  </si>
  <si>
    <t>Documentos Túcnicos Realizados Para La Actualización Del Diccionario Geográfico</t>
  </si>
  <si>
    <t>Acuerdos Normativos Icde Establecidos</t>
  </si>
  <si>
    <t>Metodologías Desarrolladas Para La Definición De Componentes De Derechos De Autor</t>
  </si>
  <si>
    <t>Normas Túcnicas Icontec Establecidas Para Promover El Desarrollo De La Normalización De Los Estándares Sobre La Información Geográfica Dentro Del Comitú 28</t>
  </si>
  <si>
    <t>Metadatos Diseñados E Implementados En Las Instituciones Icde</t>
  </si>
  <si>
    <t>Nodos Desarrollados E Implementados En La Icde.</t>
  </si>
  <si>
    <t>Proyectos Realizados Para Actualizar O Crear Las Líneas Y Grupos De Investigación En El Marco De La Icde</t>
  </si>
  <si>
    <t>Planes de acción departamentales o regionales en ejecución para comuniades rurales en riesgo</t>
  </si>
  <si>
    <t>Bases militares bajo Jurisdicción de las Fuerzas Militares desminadas</t>
  </si>
  <si>
    <t>Pelotones de desminado humanitario activados</t>
  </si>
  <si>
    <t>Porcentaje de proyectos viabilizados beneficiados con recursos</t>
  </si>
  <si>
    <t>Entidades territoriales con medidas de control en implementación</t>
  </si>
  <si>
    <t>Entidades territoriales con todos sus eventos de riesgo superados</t>
  </si>
  <si>
    <t>Sedes de le RNEC con sostenibilidad y administración de comunicaciones</t>
  </si>
  <si>
    <t xml:space="preserve">Porcentaje de sedes instaladas con administración y mantenimiento de canales de comunicaciones </t>
  </si>
  <si>
    <t>Colombianos en Estados Unidos atendidos en la Semana Binacional de la Salud</t>
  </si>
  <si>
    <t>Colombianos que retornan al país atendidos</t>
  </si>
  <si>
    <t>Metros lineales de archivo clasificados</t>
  </si>
  <si>
    <t>Empresas del sector de la economía solidaria creadas y fortalecidas</t>
  </si>
  <si>
    <t>Personas asociadas en organizaciones del sector solidario</t>
  </si>
  <si>
    <t>Certificaciones de calidad con seguimiento renovadas</t>
  </si>
  <si>
    <t>Entidades que reportan información financiera en línea</t>
  </si>
  <si>
    <t>Cooperativas y precooperativas de trabajo asociado registradas</t>
  </si>
  <si>
    <t>Procedimientos modernizados</t>
  </si>
  <si>
    <t>Municipios atendidos en la generación de condiciones para la paz</t>
  </si>
  <si>
    <t>Porcentaje de entidades priorizadas con informes de seguimiento de recursos de regalías directas</t>
  </si>
  <si>
    <t>Proyectos de  Infraestructura con Participación Privada estructurados a través del PPCI-3</t>
  </si>
  <si>
    <t>Evaluaciones ex post de experiencias de participación privada apoyadas por el PPCI-3</t>
  </si>
  <si>
    <t xml:space="preserve">Ciuadades intermedias que cuentan con diseño conceptual de su Sistema  Estratégico  de Transporte Público -SETP con financiación del PPCI-3   </t>
  </si>
  <si>
    <t>Planes de Movilidad implementados con el apoyo del PPCI-3</t>
  </si>
  <si>
    <t>Normas, marcos regulatorios y/o institucionales aprobados tendientes a mejorar la regulación de la Participación Privada en Infraestructura</t>
  </si>
  <si>
    <t>Número de documentos físicos que dejaron de ser requeridos para el trámite de desaduanamiento</t>
  </si>
  <si>
    <t>Informes de estudios y consultorías recibidos a satisfacción</t>
  </si>
  <si>
    <t>Porcentaje de recursos trasladados para apoyar financieramente PRONE</t>
  </si>
  <si>
    <t>Prestadores de servicios públicos atendidos con asistencia técnica</t>
  </si>
  <si>
    <t>Porcentaje de cartera de sanciones y contribuciones recuperada</t>
  </si>
  <si>
    <t>Vocales de Control capacitados</t>
  </si>
  <si>
    <t>Voocalitos de control capacitados</t>
  </si>
  <si>
    <t>Conceptos unificados ingtegrados a la base juridíca</t>
  </si>
  <si>
    <t>Prestadores de sevicios públicos capacitados</t>
  </si>
  <si>
    <t>Acuerdos de gestión establecidos con los prestadores de servicios públicos</t>
  </si>
  <si>
    <t xml:space="preserve">Servidores públicos capacitados sobre temas de gestión pública a través de eventos con intensidad superior a 40 horas _x000D_
</t>
  </si>
  <si>
    <t>Altos funcionarios del estado, autoridades electas, equipos de gobierno y servidores públicos capacitados</t>
  </si>
  <si>
    <t>Dependencias con tablas de retención documental actualizadas</t>
  </si>
  <si>
    <t>Planes de acción territoriales de atención a comunidades rurales en riesgo asesorados</t>
  </si>
  <si>
    <t>Estrategias apoyadas para la implementación del Plan Nacional de Derechos Humanos</t>
  </si>
  <si>
    <t xml:space="preserve">Basesdel Sisben nacional actualizadas y entregadas oportunamente a las entidades  correspondientes </t>
  </si>
  <si>
    <t>Municipios con difusión y entrenamiento en metodologías de monitoreo y evaluación a sus funcionarios</t>
  </si>
  <si>
    <t>Evaluaciones estratégicas finalizadas y con plan de mejora en implementación</t>
  </si>
  <si>
    <t>Boletines de Política Publica Hoy publicados</t>
  </si>
  <si>
    <t>Porcentaje de recursos de inversión regionalizados</t>
  </si>
  <si>
    <t>Porcentaje de recomendaciones hechas en evaluaciones que están siendo implementadas por las entidades</t>
  </si>
  <si>
    <t>Documentos Conpes aprobados</t>
  </si>
  <si>
    <t>Pocentaje de la agenda de evaluación cofinanciada para entidades de gobierno</t>
  </si>
  <si>
    <t>Observatorios de Política pública en funcionamiento</t>
  </si>
  <si>
    <t>Metros lineales de la malla perimetral adecuados</t>
  </si>
  <si>
    <t>Municipios intervenidos con operaciones de desminado humanitario</t>
  </si>
  <si>
    <t>Departamentos asesorados en salud sexual y reproductiva</t>
  </si>
  <si>
    <t>Ayudas Técnicas Entregadas por el Programa Apoyo a Discapacidad</t>
  </si>
  <si>
    <t>Porcentaje de lineamientos acogidos por las entidades contratantes en los procesos de acompañamiento precontractual</t>
  </si>
  <si>
    <t>Porcentaje de empresas convocadas del sector privado y/o solidario asesoradas para minimizar riesgos de corrupción</t>
  </si>
  <si>
    <t>Encuestas de percepción ciudadana realizadas</t>
  </si>
  <si>
    <t>Notas periodísticas publicadas en medios masivos de comunicación</t>
  </si>
  <si>
    <t>Proyectos De Infraestructura Educativa entregados</t>
  </si>
  <si>
    <t>Organismos de segundo y tercer grado (federeciones y confederaciones) del Sector solidario conformados con el apoyo y asistencia de dansocial</t>
  </si>
  <si>
    <t>Organismos de segundo y tercer grado del sector de economía solidaria fortalecidos</t>
  </si>
  <si>
    <t>Consejos de voluntariado conformados</t>
  </si>
  <si>
    <t>Consejos de Voluntariado fortalecidos</t>
  </si>
  <si>
    <t>Entidades de la administracion central operando el SIIF NACION</t>
  </si>
  <si>
    <t>Establecimientos del PGN en linea SIIF NACION</t>
  </si>
  <si>
    <t>Días disminuidos en la generación de los informes financieros globales</t>
  </si>
  <si>
    <t>Estudios de impacto económico y fiscal realizados</t>
  </si>
  <si>
    <t>Organizaciones de Economía Solidaria creadas</t>
  </si>
  <si>
    <t>Organizaciones de Economía Solidaria fortalecidas</t>
  </si>
  <si>
    <t>Proyectos Comunitarios Desarrollados</t>
  </si>
  <si>
    <t>Acciones simbólicas adelantadas por las comunidades intervenidas</t>
  </si>
  <si>
    <t>Porcentaje de cumplimiento al Plan Financiero por concepto de Aprovechamiento de ActivosPatrimoniales</t>
  </si>
  <si>
    <t>Mujeres Atendidas por el programa</t>
  </si>
  <si>
    <t>Municipios priorizados con intervenciones de Educación en el Riesgo por minas antipersonal (ERM)</t>
  </si>
  <si>
    <t>Registradurías municipales con servicio de VoIP</t>
  </si>
  <si>
    <t xml:space="preserve">ARCHIVO ORGANIZADO </t>
  </si>
  <si>
    <t xml:space="preserve">HERRAMIENTA DE INDICADORES DE DESEMPEÑO DEL DNP PARA LA TOMA DE DECISIONES DE LA ALTA DIRECCION </t>
  </si>
  <si>
    <t xml:space="preserve">SISTEMA DE GESTION DE SEGURIDAD Y SALUD OCUPACIONAL IMPLEMENTADO </t>
  </si>
  <si>
    <t xml:space="preserve">SISTEMA DE GESTION DE CALIDAD  CON CONCEPTO DE CERTIFICACION FAVORABLE </t>
  </si>
  <si>
    <t xml:space="preserve">SISGESTION IMPLEMENTADO </t>
  </si>
  <si>
    <t xml:space="preserve">ESTRUCTURA FISICA DEL DNP ADECUADA </t>
  </si>
  <si>
    <t>Sedes dotadas con telefonia IP</t>
  </si>
  <si>
    <t>Sedes con red logica y/o electrica</t>
  </si>
  <si>
    <t>Canales de datos en servicio</t>
  </si>
  <si>
    <t>Bancos de baterias adquiridos</t>
  </si>
  <si>
    <t>Estaciones migradas</t>
  </si>
  <si>
    <t>UPS adquiridas</t>
  </si>
  <si>
    <t>SERVICIO DE MANTENIMIENTO CORRECTIVO A BIENES TECNOLÓGICOS</t>
  </si>
  <si>
    <t>SERVICIO DE MANTENIMIENTO PREVENTIVO A SEDES</t>
  </si>
  <si>
    <t>Estrategias comunicativas construidas y difundidas</t>
  </si>
  <si>
    <t>Sedes con Instalación de puntos lógicos y eléctricos.</t>
  </si>
  <si>
    <t xml:space="preserve">Proyectos financiados para población Red Unidos </t>
  </si>
  <si>
    <t>Número de jóvenes vinculados a procesos de control social juvenil</t>
  </si>
  <si>
    <t>Sistemas de Juventud creados y operando en el ámbito departamental y municipal</t>
  </si>
  <si>
    <t>Áreas de la entidad cubiertas con la implementación del Datacenter</t>
  </si>
  <si>
    <t>Victimas participantes en talleres de difusion del proceso de justicia y paz</t>
  </si>
  <si>
    <t>Entes Territoriales con practicas de Monitoreo y Evaluación</t>
  </si>
  <si>
    <t>Sectores incluidos en la agenda de evaluaciones</t>
  </si>
  <si>
    <t>Porcentaje de indicadores regionalizables con información regional actualizada</t>
  </si>
  <si>
    <t>Participantes del Proceso de Reintegración con inserción económica</t>
  </si>
  <si>
    <t>Participantes del Proceso de Reintegración, que culminan la ruta de reintegración</t>
  </si>
  <si>
    <t>Personas que reciben atención en el Proceso de Reintegración</t>
  </si>
  <si>
    <t>Planes de desarrollo regionales que involucran la Política de Reintegración Social y Económica</t>
  </si>
  <si>
    <t>Porcentaje del valor de regalias que no presenta irregularidades</t>
  </si>
  <si>
    <t>Informes de seguimiento realizados a la ejecucion de las entidades que concentran el 90% de los recursos</t>
  </si>
  <si>
    <t>Porcentaje de irregularidades reportadas a los respectivos entes de control y/o fiscalia</t>
  </si>
  <si>
    <t>Porcentaje de iniciativas desarrolladas en innovación institucional pública que son adoptadas</t>
  </si>
  <si>
    <t>Porcentaje de éxito en las pruebas de captura de información</t>
  </si>
  <si>
    <t xml:space="preserve">Porcentaje de indicadores actualizados en el tablero de control de monitoreo </t>
  </si>
  <si>
    <t>Porcentaje de necesidades de licenciamiento de software cubiertas</t>
  </si>
  <si>
    <t xml:space="preserve">Porcentaje de cobertura en capacitación para el fortalecimiento de competencias _x000D_
</t>
  </si>
  <si>
    <t xml:space="preserve">Porcentaje de solicitudes de mejora de documentos de los sistemas de gestión atendidas_x000D_
</t>
  </si>
  <si>
    <t>Porcentaje de focalizacion de los proyectos financiados en familias Red Unidos</t>
  </si>
  <si>
    <t>Funcionarios beneficiados con créditos condonables</t>
  </si>
  <si>
    <t>Porcentaje de tramites y servicios de la entidad optimizados</t>
  </si>
  <si>
    <t xml:space="preserve">Iniciativas comunitarias de prevención del reclutamiento  fortalecidas </t>
  </si>
  <si>
    <t>Documentos de Politica Integral formulados</t>
  </si>
  <si>
    <t>Funcionarios beneficiados con vehículo blindado para su protección</t>
  </si>
  <si>
    <t>Servicios informáticos adaptados y puestos en funcionamiento</t>
  </si>
  <si>
    <t>Programas de formación por procesos certificados</t>
  </si>
  <si>
    <t>Funcionarios beneficiados del programa de preparación para el retiro laboral</t>
  </si>
  <si>
    <t xml:space="preserve">Porcentaje de medidas de Control sectorial en implementación </t>
  </si>
  <si>
    <t>Puntos de cableado estructurado instalados</t>
  </si>
  <si>
    <t>Efectividad en la detección de aportantes con incumplimiento en sus obligaciones a las contribuciones parafiscales</t>
  </si>
  <si>
    <t>Proyecto de norma que reglamenta el procedimiento de Inspección no intrusiva conjunta y/o simultánea elaborado</t>
  </si>
  <si>
    <t>Debates de la Reforma al Régimen de Regalías asesorados y acompañados</t>
  </si>
  <si>
    <t xml:space="preserve">Entidades territoriales reportando información presupuestal en el FUT._x000D_
</t>
  </si>
  <si>
    <t>Expedientes actualizados</t>
  </si>
  <si>
    <t>Departamentos focalizados con una línea visible de prevención de reclutamiento en su Plan de Desarrollo</t>
  </si>
  <si>
    <t>Porcentaje de Municipios con una línea visible de prevención de reclutamiento en su Plan de  Desarrollo</t>
  </si>
  <si>
    <t>Departamentos que cuentan con una instancia de operativización de las Rutas de Prevención Urgente y Prevención en Protección</t>
  </si>
  <si>
    <t>Porcentaje de Municipios que cuentan con una instancia de operativización de las Rutas de Prevención Urgente y Prevención en Protección</t>
  </si>
  <si>
    <t>Documentos metodológicos de criterios para la focalización territorial concertados</t>
  </si>
  <si>
    <t>Porcentaje de disponibilidad real del SIIF NACIÓN</t>
  </si>
  <si>
    <t>Evaluaciones Socializadas</t>
  </si>
  <si>
    <t>Departamentos con información de la vigencia anterior consolidada</t>
  </si>
  <si>
    <t>Porcentaje de Evaluaciones con encuestas con Programa Acelerado de Datos -PAD-</t>
  </si>
  <si>
    <t>Porcentaje de riesgos a los que se les implementa un control para mitigarlos</t>
  </si>
  <si>
    <t>Porcentaje de requerimientos de adquisición o actualización de equipos atendidos</t>
  </si>
  <si>
    <t>Empresas Generadas</t>
  </si>
  <si>
    <t>Personas Beneficiadas Con Las Transferencias Tecnologicas</t>
  </si>
  <si>
    <t>Creditos Avalados A Traves Del Esquema Del Incentivo A La Capitalizacion Rural</t>
  </si>
  <si>
    <t>Distritos De Riego Rehabilitados Y/o Complementados</t>
  </si>
  <si>
    <t>Entes Territoriales Apoyados</t>
  </si>
  <si>
    <t>Estudios De Factibilidad Realizados</t>
  </si>
  <si>
    <t>Estudios Y Dise¥os Realizados</t>
  </si>
  <si>
    <t>Capacitacion Realizada</t>
  </si>
  <si>
    <t>Funcionarios Capacitados</t>
  </si>
  <si>
    <t>Nro De Beneficiarios Pranes</t>
  </si>
  <si>
    <t>Beneficiarios Vivienda Rural</t>
  </si>
  <si>
    <t>Familias Beneficiadas Con Adquisicion Tierras</t>
  </si>
  <si>
    <t>Areas Reforestadas</t>
  </si>
  <si>
    <t>Investigaciones Ejecutadas</t>
  </si>
  <si>
    <t>Toneladas Comercializadas Con Recursos De Los Incentivos A La Comercializacion</t>
  </si>
  <si>
    <t>Proyectos Formulados</t>
  </si>
  <si>
    <t>Proyectos Realizados Con Organismos Internacionales Y Programas Sectoriales</t>
  </si>
  <si>
    <t>Semilla Certificada</t>
  </si>
  <si>
    <t>Familias Beneficiadas Con Subsidio De Vis Rural</t>
  </si>
  <si>
    <t>Familias Desplazadas Beneficiadas Con Subsidio De Vis Rural</t>
  </si>
  <si>
    <t>Certificados De Semilla Expedidos</t>
  </si>
  <si>
    <t>Porcentaje Del País Reconocido Por La Organización Internacional De Epizootias Como Libre De Fiebre Aftosa Con Vacunación</t>
  </si>
  <si>
    <t>Porcentaje Del País Libre De Peste Porcina Clásica</t>
  </si>
  <si>
    <t>Zonas Del País Con Baja Prevalencia De Newcastle</t>
  </si>
  <si>
    <t>Areas De Cultivos Mantenidas Libre O De  Baja Prevalencia De Plagas</t>
  </si>
  <si>
    <t>Procesos Mejorados En El Laboratorio Para Ser Acreditados Internacionalmente.</t>
  </si>
  <si>
    <t>Hectáreas Adjudicadas</t>
  </si>
  <si>
    <t>Hectáreas Adecuadas Otros Distritos</t>
  </si>
  <si>
    <t>Hectáreas Tituladas A Colonos</t>
  </si>
  <si>
    <t>Hectáreas Tituladas A Través De Los Consejos Comunitarios De Las Comunidades Negras</t>
  </si>
  <si>
    <t>Mejoras En Resguardos Indígenas Compradas</t>
  </si>
  <si>
    <t>Resguardos Indígenas Saneados.</t>
  </si>
  <si>
    <t>Familias Desplazadas Beneficiadas Con Subsidios Para La Adquisición De Tierras</t>
  </si>
  <si>
    <t>Familias Beneficiadas</t>
  </si>
  <si>
    <t>Microempresarios Rurales Beneficiados</t>
  </si>
  <si>
    <t>Hectáreas En Forestales Comerciales</t>
  </si>
  <si>
    <t>Toneladas Comercializadas Con Recursos De Los Incentivos A La Comercialización</t>
  </si>
  <si>
    <t>Encuestas Nacionales Agropecuarias Realizadas.</t>
  </si>
  <si>
    <t>Cadenas Productivas Financiadas Con Agenda De Investigación</t>
  </si>
  <si>
    <t>Semillas Modificadas Genéticamente Y Liberadas Comercialmente</t>
  </si>
  <si>
    <t>Porcentaje De Algodón Cultivado Con Transgénicos</t>
  </si>
  <si>
    <t>Porcentaje De Maíz Cultivado Con Transgénicos</t>
  </si>
  <si>
    <t>Bioproductos Liberados Por Corpoica</t>
  </si>
  <si>
    <t>Productores Beneficiados A Través De Líneas Especiales De Crédito</t>
  </si>
  <si>
    <t>Pequeños Productores Beneficiados A Través De Líneas Especiales De Crédito</t>
  </si>
  <si>
    <t>Medianos Productores Beneficiados A Través De Líneas Especiales De Crédito</t>
  </si>
  <si>
    <t>Valor Créditos Desembolsados Por Líneas Especiales</t>
  </si>
  <si>
    <t>Incentivos A La Capitalización Rural Otorgados Ais</t>
  </si>
  <si>
    <t>Incentivos A La Capitalización Rural Otorgados A Pequeños Productores Ais</t>
  </si>
  <si>
    <t>Incentivos A La Capitalización Rural Otorgados A Medianos Productores Ais</t>
  </si>
  <si>
    <t>Valor De Crédito Apalancado Por Icr</t>
  </si>
  <si>
    <t>Toneladas De Producción Nacional Absorbidas A Través De Subastas Ais</t>
  </si>
  <si>
    <t>Total Colocaciones De Crédito Finagro</t>
  </si>
  <si>
    <t>Total Colocaciones Para Pequeños Productores</t>
  </si>
  <si>
    <t>Total Colocaciones Crédito Asociativo</t>
  </si>
  <si>
    <t>Hectáreas Adquiridas</t>
  </si>
  <si>
    <t>Toneladas Almacenadas Por Producto Con Incentivo De Almacenamiento</t>
  </si>
  <si>
    <t>Toneladas De Algodón Con Compensaciones Al Precio</t>
  </si>
  <si>
    <t>Toneladas De Maíz Amarillo Financiados Con Apoyos Directos</t>
  </si>
  <si>
    <t>Proyectos De Investigación Financiados Por Cadena Productiva</t>
  </si>
  <si>
    <t>Porcentaje De Avance En La Construcción Del Distrito Triángulo Del Tolima</t>
  </si>
  <si>
    <t>Avance En La Construcción De La Presa El Cercado Y Conducciones Principales</t>
  </si>
  <si>
    <t>Hectareas Adecuadas Con Riego</t>
  </si>
  <si>
    <t>Hectareas Adecuadas Con Recursos Ais</t>
  </si>
  <si>
    <t>Recursos De Crédito Apalancado Ais</t>
  </si>
  <si>
    <t>Pequeños productores beneficiados con el Incentivo a la Asistencia Técnica</t>
  </si>
  <si>
    <t>Proyectos cofinanciados en Ciencia y tecnologia</t>
  </si>
  <si>
    <t>Empleos generados por el Fondo de Inversiones de Capital de Riesgo</t>
  </si>
  <si>
    <t xml:space="preserve">Recursos apalancados por el Fondo de Inversiones de Capital de Riesgo </t>
  </si>
  <si>
    <t>Porcentaje de avance en la implementación del sistema de trazabilidad en bovinos</t>
  </si>
  <si>
    <t xml:space="preserve">Areas de baja prevalencia de la enfermedad del New Castle en Colombia </t>
  </si>
  <si>
    <t>Laboratorios regionales adecuados</t>
  </si>
  <si>
    <t>Productores beneficiados con el incentivo  a la asistencia tecnica</t>
  </si>
  <si>
    <t>Cadenas productivas apoyadas con recursos</t>
  </si>
  <si>
    <t>Productores atendidos por el servicio de extension cafetera</t>
  </si>
  <si>
    <t>Estudios de caracterización de los bancos de germoplasma animal, vegetal y de microorganismos elaborados</t>
  </si>
  <si>
    <t>Técnicas de diagnóstico estandarizadas para plagas y enfermedades priorizadas</t>
  </si>
  <si>
    <t>Predios y/o mejoras entregados a los cabildos indígenas</t>
  </si>
  <si>
    <t>Porcentaje de la cosecha cafetera cubierta con actividad de reactivación</t>
  </si>
  <si>
    <t>Familias Red Unidos beneficiadas con Titulación baldíos</t>
  </si>
  <si>
    <t>Hectáreas tituladas a familias Red Unidos</t>
  </si>
  <si>
    <t>Familias beneficiadas con subsidio para proyectos acuícolas</t>
  </si>
  <si>
    <t>Porcentaje de avance en la construcción del Distrito de Riego Tesalia</t>
  </si>
  <si>
    <t>Procedimientos de titulación de baldíos culminados</t>
  </si>
  <si>
    <t xml:space="preserve">Porcentaje del área de distrito de riego y/o drenaje funcionado adecuadamente </t>
  </si>
  <si>
    <t>Hectáreas adquiridas por desplazados mediante subsidio integral de tierras</t>
  </si>
  <si>
    <t>Familias campesinas beneficiadas con subsidio integral tierras</t>
  </si>
  <si>
    <t>Hectáreas adquiridas por campesinos mediante subsidio integral de tierras</t>
  </si>
  <si>
    <t>Familias Red Unidos beneficiadas con Subsidio Integral tierras</t>
  </si>
  <si>
    <t>Hectáreas adquiridas por familias Red Unidos con Subsidio Integral de tierras</t>
  </si>
  <si>
    <t>Proyectos para población campesina beneficiados con subsidio integral</t>
  </si>
  <si>
    <t>Proyectos para población desplazada beneficiados con subsidio integral</t>
  </si>
  <si>
    <t>Proyectos acuícolas beneficiados con subsidio integral</t>
  </si>
  <si>
    <t>Muestras recolectadas y conservadas de material genético Invitro</t>
  </si>
  <si>
    <t>Accesiones monitoreadas y renovadas</t>
  </si>
  <si>
    <t>Nuevos microorganismos patógenos para bovinos incorporados a los bancos de germoplasma</t>
  </si>
  <si>
    <t>Nuevas cepas de hemoparásitos para bovinos incorporadas a los bancos de germoplasma</t>
  </si>
  <si>
    <t>Núcleos de razas criollas conservadas</t>
  </si>
  <si>
    <t>Solicitantes compensados con permuta</t>
  </si>
  <si>
    <t>Resguardos coloniales reestructurados</t>
  </si>
  <si>
    <t>Unidades Agrícolas Familiares(UAF) departamentales reformuladas</t>
  </si>
  <si>
    <t>Direcciones Territoriales con conexión adecuada a la RED</t>
  </si>
  <si>
    <t>Familias cubiertas con pólizas de seguro</t>
  </si>
  <si>
    <t>Centros de gestión integral implementados</t>
  </si>
  <si>
    <t>Familas desplazadas con asesoria integral para acceder a los programas institucionaleS</t>
  </si>
  <si>
    <t>Títulos expedidos a comunidades negras</t>
  </si>
  <si>
    <t>Títulos expedidos a población desplazada</t>
  </si>
  <si>
    <t xml:space="preserve">Familias desplazadas que acceden a los Centros de Gestión Integral_x000D_
</t>
  </si>
  <si>
    <t>Resguardos constituidos para comunidades indígenas</t>
  </si>
  <si>
    <t>Resguardos indígenas ampliados</t>
  </si>
  <si>
    <t xml:space="preserve">Porcentaje de Distritos de Adecuación de Tierras afectados por desastres naturales atendidos oportunamente_x000D_
</t>
  </si>
  <si>
    <t>Microempresarios cubiertos con pólizas de seguro</t>
  </si>
  <si>
    <t>NUEVAS VARIEDADES (HIBRIDOS Y/O CLONES) LIBERADAS</t>
  </si>
  <si>
    <t>PAQUETES TECNOLOGICOS CONSOLIDADOS</t>
  </si>
  <si>
    <t>Porcentaje de avance en la construcción del distrito triangulo del Tolima fase II</t>
  </si>
  <si>
    <t>Hectáreas de pastos y de sistemas silvopastoriles mejoradas</t>
  </si>
  <si>
    <t xml:space="preserve">Hectáreas reforestadas con plantaciones forestales para fines comerciales </t>
  </si>
  <si>
    <t>PEQUEÑOS PRODUCTORES BENEFICARIOS DE ACOMPAÑAMIENTO INTEGRAL</t>
  </si>
  <si>
    <t xml:space="preserve">Unidades Productivas con sistema de riego y drenaje_x000D_
</t>
  </si>
  <si>
    <t xml:space="preserve">Proyectos Productivos con Asistencia Técnica </t>
  </si>
  <si>
    <t xml:space="preserve">Familias Red Unidos con Asistencia Técnica Especial_x000D_
</t>
  </si>
  <si>
    <t>Pequeños productores beneficiados con Asistencia Técnica Especial - ATE</t>
  </si>
  <si>
    <t>Productores beneficiados con insumos quimicos para aplicación en cultivos de ornamentales de exportación</t>
  </si>
  <si>
    <t>Hectáreas intervenidas con aplicaciones de insumos quimicos en cultivos de ornamentales de exportación</t>
  </si>
  <si>
    <t>Productores beneficiados con fumigaciones en cultivos de banano de exportación</t>
  </si>
  <si>
    <t>Hectáreas fumigadas en cultivos de banano de exportación</t>
  </si>
  <si>
    <t>Porcentaje de casos de restitución de tierras rurales representados por la Unidad de Restitución de Tierras ante Jueces y Magistrados competentes</t>
  </si>
  <si>
    <t>Planes departamentales sectoriales de desarrollo formulados con acompañamiento de la entidad</t>
  </si>
  <si>
    <t>Planes nacionales y territoriales de seguridad alimentaria formulados con acompañamiento de la entidad</t>
  </si>
  <si>
    <t>Hectáreas de tierras legalizadas a Comunidades Indígenas</t>
  </si>
  <si>
    <t>Proyectos productivos implementados</t>
  </si>
  <si>
    <t xml:space="preserve">Comunidades Indígenas Capacitadas </t>
  </si>
  <si>
    <t>Familias indígenas beneficiadas con legalización de tierras</t>
  </si>
  <si>
    <t>Familias Indígenas beneficiadas con proyectos productivos</t>
  </si>
  <si>
    <t>Hectáreas sembradas con semilla certificada</t>
  </si>
  <si>
    <t>Zonas libres de plagas y enfermedades establecidas</t>
  </si>
  <si>
    <t>Zonas de baja prevalencia establecidas</t>
  </si>
  <si>
    <t>Productores sensibilizados en Buenas Prácticas Agrícolas</t>
  </si>
  <si>
    <t>Sensores Formalizados</t>
  </si>
  <si>
    <t>Pruebas Acreditadas</t>
  </si>
  <si>
    <t>Caracterizaciones realizadas sobre accesiones conservadas en los bancos de germoplasma</t>
  </si>
  <si>
    <t xml:space="preserve">Red de laboratorios con mejoramiento en su capacidad analítica _x000D_
_x000D_
</t>
  </si>
  <si>
    <t xml:space="preserve">Seccionales con implementación de servicios de VoIP y videoconferencia </t>
  </si>
  <si>
    <t>Cobertura En Servicio De Aseo</t>
  </si>
  <si>
    <t>Personas Capacitadas En Gestion Ambiental Y Empresarial</t>
  </si>
  <si>
    <t>Viviendas Con Servicios Basicos De Acueduto, Alcantarillado Y Servicio De Recoleccion De Basuras</t>
  </si>
  <si>
    <t>Municipios Beneficiados Con Proyectos De Acueducto.</t>
  </si>
  <si>
    <t>Municipios Beneficiados Con Proyectos De Alcantarillado.</t>
  </si>
  <si>
    <t>Proyectos De Agua Potable Y Saneamiento Básico Con Apoyo Financiero</t>
  </si>
  <si>
    <t>Porcentaje De Eliminación De Descargas De Aguas Residuales Domésticas A Los Caños De Barranquilla</t>
  </si>
  <si>
    <t>Unidades De Coordinación Técnica En Funcionamiento</t>
  </si>
  <si>
    <t>Proyectos De Abastecimienlo Y/o Saneamiento Básico En Minorias Étnicas Apoyados</t>
  </si>
  <si>
    <t>Planes Integrales De Vida Apoyados</t>
  </si>
  <si>
    <t>Empresas De Servicios Públicos Asistidas Tecnicamente</t>
  </si>
  <si>
    <t>Porcentaje De Ampliación De La Base De Contribuyentes</t>
  </si>
  <si>
    <t>Fases Del Sistema De Gobierno En Línea Implementadas</t>
  </si>
  <si>
    <t>Sistemas de alcantarillado construidos</t>
  </si>
  <si>
    <t>Sistemas de acueducto construidos</t>
  </si>
  <si>
    <t>Metros lineales de alcantarillado construidos</t>
  </si>
  <si>
    <t>Metros lineales de acueducto construidos</t>
  </si>
  <si>
    <t>Nuevos beneficiarios con servicio de acueducto</t>
  </si>
  <si>
    <t>Nuevos beneficiarios con servicio de alcantarrillado</t>
  </si>
  <si>
    <t>Porcentaje de consultas ciudadanas respondidas</t>
  </si>
  <si>
    <t xml:space="preserve">Porcentaje de Solicitudes de capacitacion atendidas </t>
  </si>
  <si>
    <t>Porcentaje de cumplimiento de los requisitos de gobierno en línea para la pagina web institucional</t>
  </si>
  <si>
    <t>Municipios Fortalecidos Institucionalmente</t>
  </si>
  <si>
    <t>Municipios con procesos de Transformación Empresarial ajustados a la normatividad vigente</t>
  </si>
  <si>
    <t>Proyectos priorizados con fuente PGN</t>
  </si>
  <si>
    <t>Recursos contratados en el Fondo de Inversiones del Agua  FIA</t>
  </si>
  <si>
    <t>Recursos viabilizados a través de audiencias públicas</t>
  </si>
  <si>
    <t>Entidades Territoriales beneficiadas con recursos para obras de Mejoramiento Integral de Barrios</t>
  </si>
  <si>
    <t>Años actualizados con normatividad compilada</t>
  </si>
  <si>
    <t>Porcentaje de avance en el desarrollo de la agenda regulatoria</t>
  </si>
  <si>
    <t>Planes estratégicos formulados</t>
  </si>
  <si>
    <t>Eventos Sectoriales Para la Divulgación de Marcos Tarifarios</t>
  </si>
  <si>
    <t>Proyectos priorizados en el marco de los Planes Departamentales de Agua</t>
  </si>
  <si>
    <t>Documentos de normatividad compilada elaborados</t>
  </si>
  <si>
    <t>Porcentaje de comunicaciones respondidas en los términos de ley</t>
  </si>
  <si>
    <t>Interceptores puestos en operación</t>
  </si>
  <si>
    <t>Metros cúbicos por segundo saneados de los vertimientos del Distrito Capital al Río Bogotá</t>
  </si>
  <si>
    <t>Ni¥os Atendidos Con El Programa Hogares Comunitarios De Bienestar Infantil</t>
  </si>
  <si>
    <t>Alumnos Atendidos Por El Fondo De Industria De La Construccion, Fic</t>
  </si>
  <si>
    <t>Proyectos De Innovacion Y Desarrollo Tecnologico Apoyados Por El Sena,</t>
  </si>
  <si>
    <t>Informes Entregados</t>
  </si>
  <si>
    <t>Alumnos Formados Por Empresas Con Programas De Formaci¢n Certificados  Por El Sena.</t>
  </si>
  <si>
    <t>Proyectos De Innovaci¢n Y Desarrollo Tecnol¢gico Y Transferencias Tecnol¢gicas Financiados.</t>
  </si>
  <si>
    <t>Grupos De Mujeres Beneficiadas Con Asistencia Tecnica</t>
  </si>
  <si>
    <t>Personas Atendidas</t>
  </si>
  <si>
    <t>Entidades Territoriales Con Asistencia Tecnica</t>
  </si>
  <si>
    <t>Iniciativas Innovadoras Financiadas</t>
  </si>
  <si>
    <t>Desempleados Capacitados</t>
  </si>
  <si>
    <t>Alumnos Atendidos Con Seguro</t>
  </si>
  <si>
    <t>Beneficiados Con Elementos B Sicos De Seguridad</t>
  </si>
  <si>
    <t>Alumnos En Integración Con La Educación Media</t>
  </si>
  <si>
    <t>Alumnos Graduados Del Programa Jóvenes En Acción</t>
  </si>
  <si>
    <t>Alumnos Graduados Del Programa Jóvenes Rurales</t>
  </si>
  <si>
    <t>Alumnos Matriculados En El Programa Jóvenes En Acción</t>
  </si>
  <si>
    <t>Alumnos Matriculados En El Programa Jóvenes Rurales</t>
  </si>
  <si>
    <t>Alumnos Matriculados En Formación Virtual</t>
  </si>
  <si>
    <t>Aprendices Beneficiados Con Apoyos De Sostenimiento</t>
  </si>
  <si>
    <t>Aprendices Sena Formados En El Exterior</t>
  </si>
  <si>
    <t>Centros De Formación Con Actualización Tecnológica</t>
  </si>
  <si>
    <t>Centros De Formación Que Generan Ingresos Por Venta De Bienes Y Servicios</t>
  </si>
  <si>
    <t>Certificaciones Del Desempeño Laboral Expedidas</t>
  </si>
  <si>
    <t>Valor Por Recaudo De Fiscalización</t>
  </si>
  <si>
    <t>Cupos De Jovenes En Accion - Red Unidos</t>
  </si>
  <si>
    <t>Cupos De Jovenes Rurales - Red Unidos</t>
  </si>
  <si>
    <t>Cupos Ofrecidos En Formación Complementaria</t>
  </si>
  <si>
    <t>Cupos Ofrecidos En Formación Para Desplazados Por La Violencia</t>
  </si>
  <si>
    <t>Cupos Ofrecidos En Formación Para Técnicos Profesionales Y Tecnólogos</t>
  </si>
  <si>
    <t>Cupos Ofrecidos En Formación Titulada</t>
  </si>
  <si>
    <t>Cupos Ofrecidos En Formación Total Población Vulnerable</t>
  </si>
  <si>
    <t>Valor Por Recaudo De Aportes Parafiscales</t>
  </si>
  <si>
    <t>Empleos Generados Por El Fondo Emprender</t>
  </si>
  <si>
    <t>Empresas Creadas Por El Fondo Emprender</t>
  </si>
  <si>
    <t>Empresas De Economía Solidaria Constituidas Por Gestión Directa Del Proyecto</t>
  </si>
  <si>
    <t>Instructores Sena Capacitados Y Entrenados En El Exterior</t>
  </si>
  <si>
    <t>Mipymes Con Acompañamiento Y Seguimiento</t>
  </si>
  <si>
    <t>Pensionados De La Entidad Con Pago De Mesadas Pensionales</t>
  </si>
  <si>
    <t>Personas Beneficiadas Con El  Programa De Alta Especialización Del Talento Humano Vinculado A Las Empre</t>
  </si>
  <si>
    <t>Personas Colocadas Laboralmente A Través Del Servicio Público De Empleo</t>
  </si>
  <si>
    <t>Personas Seleccionadas En Programas De Formación Titulada A Través De Tecnologías De Información Y Comu</t>
  </si>
  <si>
    <t>Porcentaje De Vacantes Utilizadas Por Inscritos En El Servicio Público De Empleo</t>
  </si>
  <si>
    <t>Programas De Formación Por Competencias Laborales Implementados</t>
  </si>
  <si>
    <t>Servidores Publicos Capacitados</t>
  </si>
  <si>
    <t>Servidores Públicos Con Créditos Sobre Ahorros Aprobados Y Girados</t>
  </si>
  <si>
    <t>Titulaciones Laborales Aprobadas</t>
  </si>
  <si>
    <t>Adultos Mayores Beneficiados Con Subsidio Monetario Por Máxima Cobertura</t>
  </si>
  <si>
    <t>Direcciones Territoriales Asistidas</t>
  </si>
  <si>
    <t>Documento De Política Nacional Del Trabajo Digno Y Decente Concertado</t>
  </si>
  <si>
    <t>Emprendimientos Apoyados Con Insumos</t>
  </si>
  <si>
    <t>Emprendimientos Productivos Operando Con La Metodologia</t>
  </si>
  <si>
    <t>Empresarios Sensibilizados En Responsabilidad Social Empresarial</t>
  </si>
  <si>
    <t>Iniciativas Locales De Empleo (ile) Constituidas</t>
  </si>
  <si>
    <t>Intervenciones Nacionales En Sensibilización</t>
  </si>
  <si>
    <t>Mujeres Beneficiarias</t>
  </si>
  <si>
    <t>Niñas, Niños Y Adolescentes Beneficiarios</t>
  </si>
  <si>
    <t>Observatorios Creados</t>
  </si>
  <si>
    <t>Personas Sensibilizadas</t>
  </si>
  <si>
    <t>Cupos De Capacitaci¢n Ofrecidos Al Sector De La Industria De La Construcci¢n</t>
  </si>
  <si>
    <t>Familias En Situaciones Especiales Sensibilizadas En Promoción De La Convivencia Pacífica Atendidas En El Marco De La Red Unidos</t>
  </si>
  <si>
    <t>Emprendimientos Productivos Apoyados Con Asistencia Técnica, Insumos, Materias Primas Y Acompañamiento Empresarial Red Unidos</t>
  </si>
  <si>
    <t>NiÂ¤os, NiÂ¤as Y Adolescentes Beneficiados Red Unidos</t>
  </si>
  <si>
    <t>Subsidios Monetarios De Subsistencia Entregados Red Unidos</t>
  </si>
  <si>
    <t>Empresas Afiliadas A Cajas De Compensación (acumulado)</t>
  </si>
  <si>
    <t>Subsidios Al Desempleo Entregados</t>
  </si>
  <si>
    <t>Afiliados A Cajas De Compensación (acumulado)</t>
  </si>
  <si>
    <t>Cupos ofrecidos en formación titulada - Plan Politica Anticiclica</t>
  </si>
  <si>
    <t>Pactos regionales establecidos</t>
  </si>
  <si>
    <t>Documentos sectoriales actualizados</t>
  </si>
  <si>
    <t>Funcionarios capacitados internacionalmente</t>
  </si>
  <si>
    <t>Funcionarios capacitados nacionalmente</t>
  </si>
  <si>
    <t>Eventos realizados para el cambio organizacional en la entidad</t>
  </si>
  <si>
    <t>Cambios de imagen institucional implementados</t>
  </si>
  <si>
    <t>Unidades productivas promovidas</t>
  </si>
  <si>
    <t>Observatorios fortalecidos</t>
  </si>
  <si>
    <t>Jóvenes entre 15 y 30 años pertenecientes a los niveles 1 y 2 del Sisben matriculados a programas de formación con el programa de Ampliación de Cobertura</t>
  </si>
  <si>
    <t>Jóvenes entre 15 y 30 años pertenecientes a los niveles 1 y 2 del Sisben graduados de programas de formación con el programa de Ampliación de Cobertura</t>
  </si>
  <si>
    <t>Jóvenes entre 15 y 30 años pertenecientes a la Red Unidos matriculados en el programa de Ampliación de Cobertura</t>
  </si>
  <si>
    <t>Jóvenes entre 15 y 30 años pertenecientes a la Red Unidos graduados en el programa de Ampliación de Cobertura</t>
  </si>
  <si>
    <t>Población total perteneciente a los niveles 1 y 2 del Sisbén matriculados a programas de formación con el programa de Ampliación de Cobertura</t>
  </si>
  <si>
    <t>Población total perteneciente a los niveles 1 y 2 del Sisbén graduados de programas de formación con el programa de Ampliación de Cobertura</t>
  </si>
  <si>
    <t>Población de Red Unidos matriculados en el programa de Ampliación de Cobertura</t>
  </si>
  <si>
    <t>Población de Red Unidos graduados en el programa de Ampliación de Cobertura</t>
  </si>
  <si>
    <t>Población total matriculados a programas de formación con el programa de Ampliación de Cobertura</t>
  </si>
  <si>
    <t>Población total  graduados de programas de formación con el programa de Ampliación de Cobertura</t>
  </si>
  <si>
    <t>Adultos Mayores beneficiados con subsidio monetario - Red Unidos</t>
  </si>
  <si>
    <t>Personas Red Unidos Inscritas En El Servicio Público De Empleo Beneficiados Con Orientación Ocupacional</t>
  </si>
  <si>
    <t>Familias que participan en el proceso de fortalecimiento organizativo de la estrategia de intervención psicosocial</t>
  </si>
  <si>
    <t>Personas formadas como agentes psicosociales</t>
  </si>
  <si>
    <t>Familias incluidas en procesos económicos sostenibles por gestión social de la estrategia de intervención</t>
  </si>
  <si>
    <t>Familias incluidas en procesos sociales, políticos y/o culturales por gestión social de la estrategia de intervención</t>
  </si>
  <si>
    <t>Iniciativas productivas de carácter económico implementadas bajo la estrategia de intervención psicosocial</t>
  </si>
  <si>
    <t>Organizaciones ciudadanas creadas bajo la implementación de la estrategia de intervención psicosocial</t>
  </si>
  <si>
    <t xml:space="preserve">Pymes con Planes formulados_x000D_
</t>
  </si>
  <si>
    <t xml:space="preserve">Documentos de mecanismos de operación de los BEPS elaborados_x000D_
</t>
  </si>
  <si>
    <t xml:space="preserve">Observatorios operando con nueva metodología_x000D_
</t>
  </si>
  <si>
    <t>Sistemas de Información de Promoción y Protección Laboral Diseñados</t>
  </si>
  <si>
    <t>Unidades Productivas Creadas - Programa Jovenes rurales emprendedores</t>
  </si>
  <si>
    <t>Unidades Productivas Creadas a partir de la formación impartida en el Programa Jovenes rurales emprendedores</t>
  </si>
  <si>
    <t xml:space="preserve">Empresas constituidas a partir del asesoramiento </t>
  </si>
  <si>
    <t>Tasa de colocación Laboral (TCL) del Servicio Nacional de Empleo</t>
  </si>
  <si>
    <t>Certificaciones de Competencias Laborales expedidas a traves del Programa Colombia Certifica</t>
  </si>
  <si>
    <t>Cértificaciones del Desempeño Laboral Expedidas para Independientes y Desempleados</t>
  </si>
  <si>
    <t>Personas beneficiarias con cofinanciación de estudios al mas alto nivel</t>
  </si>
  <si>
    <t>Normas de Competencia Laboral Aprobadas</t>
  </si>
  <si>
    <t>Proyectos del programa de innovación y desarrollo tecnologico productivo financiados</t>
  </si>
  <si>
    <t>Proyectos con prototipo realizado en los laboratorios de Tecnoparque</t>
  </si>
  <si>
    <t>Nuevas Empresas Asesoradas para el la Implementación de Procesos de Gestión Humana</t>
  </si>
  <si>
    <t>Empresas con asesoria técnica especializada</t>
  </si>
  <si>
    <t>Empresas creadas con recursos del Fondo Emprender fortalecidas</t>
  </si>
  <si>
    <t>Ofertas de empleabilidad gestionadas para los participantes del Proceso de Reintegración</t>
  </si>
  <si>
    <t>Población de Red Unidos beneficiada con programas de formación titulada</t>
  </si>
  <si>
    <t>Población de Red Unidos beneficiada con programas de formación complementaria</t>
  </si>
  <si>
    <t>Nuevas empresas creadas motivadas por necesidad</t>
  </si>
  <si>
    <t>Nuevas empresas creadas motivadas por oportunidad</t>
  </si>
  <si>
    <t>Empleos pontenciales generados por el Fondo Emprender</t>
  </si>
  <si>
    <t>Mypes con Acompañamiento y Seguimiento</t>
  </si>
  <si>
    <t>Mypes con Planes de Fortalecimiento Formulados</t>
  </si>
  <si>
    <t>Subsidios De Vivienda Otorgados</t>
  </si>
  <si>
    <t>Familias Atendidas Con Solucion De Vivienda</t>
  </si>
  <si>
    <t>Viviendas Con Servicios Basicos: Energia, Acueducto Y Alcantarillado</t>
  </si>
  <si>
    <t>Municipios Asistidos Tecnicamente En Sus Procesos De Planificacion Y Gestion Territorial</t>
  </si>
  <si>
    <t>Subsidios Asignados Para Vis Urbana Por Fonvivienda</t>
  </si>
  <si>
    <t>Subsidios Asignados Para Mejoramiento De Vivienda-fonvivienda</t>
  </si>
  <si>
    <t>Subsidio Asignados Vivienda De Interés Social Otras Bolsas</t>
  </si>
  <si>
    <t>Subsidios Familiares De Vivienda Asignados A Familias De La Red Unidos</t>
  </si>
  <si>
    <t>Familias Red Unidos Beneficiadas Con Subsidios Vis</t>
  </si>
  <si>
    <t>Familias Atendidas Con Soluciones De Vivienda.</t>
  </si>
  <si>
    <t>Municipios Asistidos Técnicamente En La Formulación De Proyectos De Renovación Urbana</t>
  </si>
  <si>
    <t>Municipios Asistidos Técnicamente En La Formulación Y Superivisión De Proyectos Vis.</t>
  </si>
  <si>
    <t>Municipios Capacitados Y/o Apoyados Técnicamente Para La Revisión De Planes De Ordenamiento Territorial (pot)</t>
  </si>
  <si>
    <t>Municipios Asistidos Técnicamente En El Desarrollo De Instrumentos De Gestión Del Suelo.</t>
  </si>
  <si>
    <t>Municipios Asistidos Y/o Apoyados Para La Formulación De Proyectos De Espacio Público.</t>
  </si>
  <si>
    <t>Municipios Apoyados Con Proyectos De Atención Integral De Barrios.</t>
  </si>
  <si>
    <t>Soluciones De Vivienda Asignadas</t>
  </si>
  <si>
    <t>Familias Beneficiadas Con Subsidios De Vivienda Red Unidos</t>
  </si>
  <si>
    <t>Predios Fiscales O Privados Titulados</t>
  </si>
  <si>
    <t>Municipios Con Esquema De Ordenamiento Territorial Ajustados</t>
  </si>
  <si>
    <t>Soluciones de vivienda con suelo habilitado en norma de "macroproyecto de interes social nacional" misn</t>
  </si>
  <si>
    <t>Soluciones vis y vip con suelo habilitado urbanizado</t>
  </si>
  <si>
    <t>Viviendas vis y vip construidas en suelo habilitado</t>
  </si>
  <si>
    <t>Subsidios en especie otorgados por familia</t>
  </si>
  <si>
    <t>Subsidios para Mejoramiento de Vivienda Legalizados</t>
  </si>
  <si>
    <t>Subsidios familiares de vivienda vinculados a macroproyectos</t>
  </si>
  <si>
    <t>Plan de gestión social ejecutado</t>
  </si>
  <si>
    <t>Viviendas Construídas con Certificado de Habitabilidad</t>
  </si>
  <si>
    <t>Soluciones de Vivienda apoyadas con recursos de la vigencia</t>
  </si>
  <si>
    <t>Unidades de Gestión Regional (UGR )creadas a nivel nacional</t>
  </si>
  <si>
    <t>Unidades de Gestion Regional en funcionamiento</t>
  </si>
  <si>
    <t>Hogares Beneficiados con el Subsidio a la Tasa de Interés</t>
  </si>
  <si>
    <t>Soluciones de vivienda entregadas a población en situación de desplazamiento</t>
  </si>
  <si>
    <t>Subsidios familiares de vivienda asignados a pobación en situación de desplazamiento</t>
  </si>
  <si>
    <t>Gerencias Integrales Sociales en funcionamiento</t>
  </si>
  <si>
    <t>Viviendas Iniciadas</t>
  </si>
  <si>
    <t>Estudios De Mercado Realizados</t>
  </si>
  <si>
    <t>Subsidios Y/o Creditos Entregados</t>
  </si>
  <si>
    <t>Investigaciones Estratégicas Del Sector Solidario Realizadas Y Publicadas</t>
  </si>
  <si>
    <t>Personas Capacitadas En Curso Básico De Economía Solidaria</t>
  </si>
  <si>
    <t>Modelos De Fomento Y Fortalecimiento A Organizaciones Del Sector Solidario Diseñados E Implementados En Pruebas Piloto</t>
  </si>
  <si>
    <t>Organizaciones Del Sector Solidario Fortalecidas En Aspectos Administrativos, Financieros, Gestión De Calidad O Tecnologías De Información.</t>
  </si>
  <si>
    <t>Porcentaje De Herramientas De Conectividad Aplicadas En Las Organizaciones Del Sector.</t>
  </si>
  <si>
    <t>Familias Beneficiadas Con El Programa Vivienda Con Bienestar</t>
  </si>
  <si>
    <t>Nuevas Familias Beneficiadas Con La Modalidad De Educador Familiar</t>
  </si>
  <si>
    <t>Mujeres Gestantes En Nivel 1 Y 2 Del Sisben Beneficiadas Con La Modalidad Hogares Comunitarios Fami Y Materno Infantil.</t>
  </si>
  <si>
    <t>Porcentaje De Niños Menores De 5 Años En Condición De Vulnerabilidad Beneficiados Por Las Modalidades De Hogares Comunitarios De Bienestar, Infantiles, Lactantes Y Preescolares, Jardines Y Atención A</t>
  </si>
  <si>
    <t>Porcentaje De Niños Menores De 6 Años En Condición De Vulnerabilidad Beneficiados Con La Modalidad Desayunos Infantiles</t>
  </si>
  <si>
    <t>Porcentaje De Niños Menores De 5 Años De Edad, Beneficiados Con La Modalidad De Recuperación Nutricional</t>
  </si>
  <si>
    <t>Niños Beneficiados Con El Programa Restaurantes Escolares (acumulado)</t>
  </si>
  <si>
    <t>Días De Atención Del Programa Restaurantes Escolares (anual)</t>
  </si>
  <si>
    <t>Niños, Niñas Y Adolescentes Entre 7 Y 18 Años Inscritos En Clubes Prejuveniles Y Juveniles.</t>
  </si>
  <si>
    <t>Adultos Mayores Beneficiarios De Complemento Alimentario</t>
  </si>
  <si>
    <t>Niños Menores De 5 Años De Edad Atendidos Con El Programa De Atención Integral A La Primera Infancia Convenio Icbf-men En El Entorno Familiar</t>
  </si>
  <si>
    <t>Niños Menores De 5 Años De Edad Atendidos Con El Programa De Atención Integral A La Primera Infancia Convenio Icbf-men En El Entorno Comunitario</t>
  </si>
  <si>
    <t>Niños Menores De 5 Años De Edad Atendidos Con El Programa De Atención Integral A La Primera Infancia Convenio Icbf-men En El Entorno Institucional</t>
  </si>
  <si>
    <t>Porcentaje De Niños, Niñas Y Adolescentes Desvinculados De Grupos Armados Organizados Al Margen De La Ley A Quienes Se Les Inica Proceso De Restablecimiento De Derechos Atendidos En Medio Familiar De</t>
  </si>
  <si>
    <t>Porcentaje De Niños, Niñas Y Adolescentes Desvinculados De Grupos Armados Organizados Al Margen De La Ley A Quienes Se Les Inica Proceso De Restablecimiento De Derechos Atendidos En Medio Instituciona</t>
  </si>
  <si>
    <t>Adolescentes Con Responsabilidad Penal Atendidos En Medio Cerrado.</t>
  </si>
  <si>
    <t>Adolescentes Con Responsabilidad Penal Atendidos En Medio Semicerrado.</t>
  </si>
  <si>
    <t>Adolescentes Con Responsabilidad Penal Atendidos Con Programas Intervenci¢n Y Apoyo.</t>
  </si>
  <si>
    <t>Porcentaje De Adolescentes Con Responsabilidad Penal Que Formulan Su Proyecto De Vida.</t>
  </si>
  <si>
    <t>Personas En Situación De Desplazamiento Beneficiadas De Raciones Alimentarias Entregadas Por La Operación Prolongada De Socorro Y Recuperación - Atención Icbf</t>
  </si>
  <si>
    <t>Personas En Situación De Desplazamiento Atendidas Por Unidades Móviles</t>
  </si>
  <si>
    <t>Personas En Situación De Desplazamiento Beneficiadas Con La Entrega De Raciones Alimentarias De Emergencia (niños Entre 6 Meses Y 5 Años Y Madres Gestantes Y Lactantes)</t>
  </si>
  <si>
    <t>Beneficiarios Atendidos Desde Centro Zonal</t>
  </si>
  <si>
    <t>Beneficiarios Atendidos En Medio Familiar De Origen O Constituído</t>
  </si>
  <si>
    <t>Beneficiarios Atendidos En Medio Familiar Sustituto</t>
  </si>
  <si>
    <t>Beneficiarios Atendidos En Medio Institucional</t>
  </si>
  <si>
    <t>Beneficiarios Atendidos En Medio Social Comunitario</t>
  </si>
  <si>
    <t>Evaluaciones E Investigaciones Realizadas Desde El Nivel Nacional</t>
  </si>
  <si>
    <t>Familias Beneficiadas Con Subsidios En Nutrición</t>
  </si>
  <si>
    <t>Hogares Multiples Construidos</t>
  </si>
  <si>
    <t>Investigaciones Realizadas A Nivel Local En Las 33 Regionales Y Seccionales Del Icbf</t>
  </si>
  <si>
    <t>Jardines Sociales Construidos</t>
  </si>
  <si>
    <t>Mensajes Y Programas En Medios Masivos Y Alternativos Realizados</t>
  </si>
  <si>
    <t>Niños En Situación De Desplazamiento Beneficiados Con El Programa Restaurantes Escolares (acumulado)</t>
  </si>
  <si>
    <t>Porcentaje De Adultos Mayores  En Situación De Desplazamiento Beneficiados Con Complemento Alimentario</t>
  </si>
  <si>
    <t>Porcentaje De Avance En La Implementación Del Registro Único De Beneficiarios</t>
  </si>
  <si>
    <t>Porcentaje De Avance En La Implementación Del Sistema De Información Misional</t>
  </si>
  <si>
    <t>Porcentaje De Departamentos Con Asistencia Técnica En Política Pública De Infancia Y Adolescencia.</t>
  </si>
  <si>
    <t>Porcentaje De Familias Desplazadas Beneficiadas Con Otros Programas De Dirigidos A Esta Población.</t>
  </si>
  <si>
    <t>Porcentaje De Familias En Sisben 1 Y 2 Beneficiadas Con Programas Del Icbf Dirigidos A Esta Población .</t>
  </si>
  <si>
    <t>Porcentaje De Niños Menores De 5 Años En Condición De Desplazamiento, Beneficiados Por Las Modalidades De Hogares Comunitarios De Bienestar E Infantiles</t>
  </si>
  <si>
    <t>Porcentaje De Niños Menores De 6 Años En Condición De Desplazamiento Beneficiados Con La Modalidad Desayunos Infantiles.</t>
  </si>
  <si>
    <t>Porcentaje De Recaudo Efectivo Acumulado.</t>
  </si>
  <si>
    <t>Porcentaje De Recaudo Por Fiscalizacion Acumulado.</t>
  </si>
  <si>
    <t>Publicaciones Y Canales De Atención Al Ciudadano Realizados</t>
  </si>
  <si>
    <t>Toneladas De Bienestarina Producidas</t>
  </si>
  <si>
    <t>Minutos De Contenidos Para Televisión Producidos Y Emitidos</t>
  </si>
  <si>
    <t>Minutos De Contenidos Para Radio Producidos Y Emitidos</t>
  </si>
  <si>
    <t>Programas De Temáticas Solidarias Implementados</t>
  </si>
  <si>
    <t>Personas Capacitadas En Temáticas Solidarias</t>
  </si>
  <si>
    <t>Organizaciones Solidarias Implementando Herramientas Pedagógicas</t>
  </si>
  <si>
    <t>Pruebas Piloto Con Modelo De Fomento Y Fortalecimiento A Organizaciones Del Sector Solidario Diseñados E Implementados</t>
  </si>
  <si>
    <t>Beneficiarios Atendidos Desde Centro Zonal En Asuntos Conciliables Y No Conciliables</t>
  </si>
  <si>
    <t>Porcentaje De J¢venes En Actividades De Emprendimiento</t>
  </si>
  <si>
    <t>Porcentaje De Niños Menores De Seis Años Con Desnutrición Aguda Y Riesgo,  Atendidos Por El Programa De Hogares Comunitarios De Bienestar Y Hogares Infantiles, Que Mejoran Su Estado Nutricional.</t>
  </si>
  <si>
    <t>Porcentaje De Niños Menores De Seis Años, En Situación De Desplazamiento Con Desnutrición Aguda Y Riesgo,  Atendidos Por El Programa De Hogares Comunitarios De Bienestar, Que Mejoran Su Estado Nutrici</t>
  </si>
  <si>
    <t>Porcentaje De Jóvenes En Situación De Desplazamiento En Actividades De Emprendimiento</t>
  </si>
  <si>
    <t>Porcentaje De Población Desplazada Detectada En Riesgos Vinculada A Los Programas Regulares.</t>
  </si>
  <si>
    <t>Porcentaje De Reincidencia Al Sistema De Responsabilidad Penal</t>
  </si>
  <si>
    <t>Porcentaje De Reingresos Al Proceso Administrativo De Restablecimiento De Derechos</t>
  </si>
  <si>
    <t>Niños y niñas menores de cinco años con desnutrición hospitalizados en organismos de salud, atendidos en recuperación nutricional</t>
  </si>
  <si>
    <t>Porcentaje de niños menores de seis años con desnutrición aguda y riesgo que mejoran su estado nutricional.</t>
  </si>
  <si>
    <t>Mujeres gestantes Red Unidos beneficiadas con la modalidad Materno infantil</t>
  </si>
  <si>
    <t>Niños menores de 6 años Red Unidos beneficiados con la modalidad de Desayunos Infantiles</t>
  </si>
  <si>
    <t>Niños menores de 5 años de la Red Unidos beneficiados con la modalidad de Recuperación Nutricional</t>
  </si>
  <si>
    <t>Mujeres gestantes Red Unidos beneficiadas con la modalidad de Hogares Comunitarios FAMI</t>
  </si>
  <si>
    <t>Niños menores de 5 años de la Red Unidos, vinculados a las modalidades de Hogares Comunitarios de Bienestar tradicionales</t>
  </si>
  <si>
    <t>Niños de la Red Unidos beneficiados con la modalidad de hogares infantiles - lactantes y preescolares</t>
  </si>
  <si>
    <t>Niños y adolescentes entre 6 y 17 años de la Red Unidos beneficiados con asistencia nutricional en restaurantes escolares</t>
  </si>
  <si>
    <t>Adolescentes de la Red Unidos vinculados a clubes juveniles y prejuveniles</t>
  </si>
  <si>
    <t>Familias Red Unidos vinculadas a la modalidad de educador familiar</t>
  </si>
  <si>
    <t>Adultos Red Unidos beneficiados conompelmentacion alimentaria</t>
  </si>
  <si>
    <t>Niños, niñas y adolecentes atendidos por condiciones de amenaza y vulneracion</t>
  </si>
  <si>
    <t xml:space="preserve">Niños, niñas y adolescentes con discapacidad o enfermedad de cuidado especial atendidos </t>
  </si>
  <si>
    <t xml:space="preserve">Niños, niñas y adolescentes en situacion de vida en calle atendidos_x000D_
</t>
  </si>
  <si>
    <t>Niños, niñas y adolescentes entre 7 y 18 años en condicion de explotacion laboral atendidos</t>
  </si>
  <si>
    <t>Niños, niñas y adolescentes consumidores de substancias psicoactivas atendidos</t>
  </si>
  <si>
    <t>Niños, niñas y adolescentes en condicion de  explotacion sexual atendidos</t>
  </si>
  <si>
    <t>Niños,niñas y adolescentes víctimas de conflicto armado atendidos</t>
  </si>
  <si>
    <t xml:space="preserve">Niños y niñas menores de 14 años en conflicto con la ley reetablecimiento atendidos en su propio entorno_x000D_
</t>
  </si>
  <si>
    <t>Adolescentes mayores de 14 años infractores de la ley penal atendidos</t>
  </si>
  <si>
    <t>Adolescentes mayores de 14 años infractores de la ley penal atendidos bajo el régimen anterior</t>
  </si>
  <si>
    <t>Centros de Internamiento Preventivo construidos</t>
  </si>
  <si>
    <t>Centros de Atenciòn Especializada Construidos</t>
  </si>
  <si>
    <t>Centros de Atención Especializada Adecuados</t>
  </si>
  <si>
    <t>Nuevos cupos creados con adecuación de infraestructura</t>
  </si>
  <si>
    <t>Nuevos cupos creados con construcción de infraestructura</t>
  </si>
  <si>
    <t>Familias Red Unidos beneficiarias del Programa Vivienda Con Bienestar</t>
  </si>
  <si>
    <t>Actos Delincuenciales Presentados Contra Turistas</t>
  </si>
  <si>
    <t>Indicadores Implementados</t>
  </si>
  <si>
    <t>Eventos De Sensibilizacion Y Difusion De Indicadores</t>
  </si>
  <si>
    <t>Eventos De Sensibilizacion Y Apropiacion De Proyectos</t>
  </si>
  <si>
    <t>Turistas (nacionales O Extranjeros) Que Visitan Una Region</t>
  </si>
  <si>
    <t>Empresas Certificadas</t>
  </si>
  <si>
    <t>Personas Certificadas</t>
  </si>
  <si>
    <t>Eventos De Capacitacion</t>
  </si>
  <si>
    <t>Destinos Tur¡sticos Promocionados Con El Programa Posadas Tur¡sticas</t>
  </si>
  <si>
    <t>Obras De Infraestructura Tur¡stica Construidas</t>
  </si>
  <si>
    <t>Infraestructura Turística Construida</t>
  </si>
  <si>
    <t>Planes Maestros De Desarrollo Tur¡stico Elaborados</t>
  </si>
  <si>
    <t>Empleos Conservados Por Empresas Artesanales Atendidas</t>
  </si>
  <si>
    <t>Empleos Generados Por Empresas Artesanales Atendidas</t>
  </si>
  <si>
    <t>Eventos De Promocion Del Sector Artesanal Realizados</t>
  </si>
  <si>
    <t>Organizaciones de Artesanos beneficiadas</t>
  </si>
  <si>
    <t>Lineas de productos diseñados</t>
  </si>
  <si>
    <t>Personas atendidas</t>
  </si>
  <si>
    <t>Servicios Habilitados en el Sistema de Información para la Artesanía SIART</t>
  </si>
  <si>
    <t>Estudios sectoriales y poblacionales actualizados</t>
  </si>
  <si>
    <t>Centros De Investigación De Excelencia Apoyados</t>
  </si>
  <si>
    <t>Centros De Investigación Y Desarrollo Tecnológico Apoyados</t>
  </si>
  <si>
    <t>Centros De Gestión Tecnológica Apoyados</t>
  </si>
  <si>
    <t>Centros De Parques Tecnológicos Apoyados</t>
  </si>
  <si>
    <t>Centros De Productividad Apoyados</t>
  </si>
  <si>
    <t>Grupos De Investigación Financiados A Través De La Modalidad De Recuperación Contingente</t>
  </si>
  <si>
    <t>Proyectos De Investigación Financiados Bajo La Modalidad De Recuperación Contingente</t>
  </si>
  <si>
    <t>Proyectos De Innovación Y Desarrollo Tecnológico Financiados Bajo La Modalidad  De Crédito.</t>
  </si>
  <si>
    <t>Proyectos De Innovación Y Desarrollo Tecnológico Financiados Bajo La Modalidad Mixta.</t>
  </si>
  <si>
    <t>Proyectos De Innovación Y Desarrollo Financiados Anualmente Bajo La Modalidad De Cofinanciación.</t>
  </si>
  <si>
    <t>Fondos Regionales De Cti Creados</t>
  </si>
  <si>
    <t>Departamentos Con Planes Estrat‚gicos De Cti Implementados</t>
  </si>
  <si>
    <t>Investigadores Apoyados Para Movilizaci¢n</t>
  </si>
  <si>
    <t>Instituciones Beneficiadas Con Apoyo Para Movilizaci¢n</t>
  </si>
  <si>
    <t>Proyectos Apoyados Por El Programa Ondas</t>
  </si>
  <si>
    <t>Instituciones Públicas Vinculadas Al Programa Ondas</t>
  </si>
  <si>
    <t>Niños Y Niñas Vinculadas Al Programa Ondas</t>
  </si>
  <si>
    <t>Maestros Vinculados Al Programa Ondas</t>
  </si>
  <si>
    <t>Estudios De Impacto Apoyados</t>
  </si>
  <si>
    <t>Metodologías Para Los Estudios De Impacto Planteadas</t>
  </si>
  <si>
    <t>Evaluaciones Realizadas Por Pares</t>
  </si>
  <si>
    <t>Programas De Doctorado Apoyados</t>
  </si>
  <si>
    <t>Gestores Del Conocimiento Y La Innovación Capacitados</t>
  </si>
  <si>
    <t>Organizaciones Beneficiadas Con El Programa De Capacitación De Altas Tecnologías</t>
  </si>
  <si>
    <t>Medios De Divulgación En Ciencia, Tecnología E Innovación Financiados</t>
  </si>
  <si>
    <t>Revistas Indexadas Nacionalmente Para Su Reconocimiento Internacional</t>
  </si>
  <si>
    <t>Personas Financiadas Para La Participación En Los Programas De Formación De Mediadores De Ciencia Y Tecnología.</t>
  </si>
  <si>
    <t>Créditos Condonables Otorgados Para Estudios De Doctorado Y Posdoctorado En El Exterior</t>
  </si>
  <si>
    <t>Créditos Condonables Otorgados Para Estudios De Doctorado En El País</t>
  </si>
  <si>
    <t>Jóvenes Investigadores Apoyados</t>
  </si>
  <si>
    <t>Proyectos De Innovación Y Desarrollo Tecnológico Financiados Bajo La Modalidad De Riesgo Tecnológico Compartido.</t>
  </si>
  <si>
    <t>Personas Beneficiadas Con El Programa De Capacitación De Altas Tecnologías</t>
  </si>
  <si>
    <t>Instituciones Beneficiadas Con Apoyo Para Movilización</t>
  </si>
  <si>
    <t>Puntos instalados con tecnologías apropiadas para personas con discapacidad</t>
  </si>
  <si>
    <t>Créditos condonables otorgados para estudios de maestrías en el exterior</t>
  </si>
  <si>
    <t>Instituto de investigación creados</t>
  </si>
  <si>
    <t>Grupos de investigación aplicada creados</t>
  </si>
  <si>
    <t>Porcentaje De Avance En El Indice De Gestión Organizativa Y De Planificación De Las Organizaciones Sociales</t>
  </si>
  <si>
    <t>Porcentaje De Avance En La Construcción De La Pequeña Central Hidroeléctrica (pch) Guapi E Interconexión Costa Pacífica</t>
  </si>
  <si>
    <t>Porcentaje De Familias Inscritas En El Registro Único De Población Desplazada – Rupd- Con Ayuda Humanitaria De Emergencia</t>
  </si>
  <si>
    <t>Porcentaje De Hogares Que Hicieron Solicitud Atendidos Con Ayuda Humanitaria De Emergencia</t>
  </si>
  <si>
    <t>Total Familias Vinculadas A Proyectos De Seguridad Alimentaria (resa) En La Red De Protección Social Contra La Pobreza - Contratos Firmados</t>
  </si>
  <si>
    <t>Total familias vinculadas a proyectos de seguridad alimentaria (Resa) – contratos firmados</t>
  </si>
  <si>
    <t>Beneficiarios De Las Obras Para La Paz</t>
  </si>
  <si>
    <t>Centros Orquestales En Funcionamiento.</t>
  </si>
  <si>
    <t>Emprendimientos Productivos Apoyados</t>
  </si>
  <si>
    <t>Familias Beneficiadas Con Pagos En El Programa Familias Guardabosques</t>
  </si>
  <si>
    <t>Familias Beneficiadas Con Proyectos Productivos Generados Por El Programa</t>
  </si>
  <si>
    <t>Familias Beneficiadas Por El Programa Familias En Acción (desplazadas)</t>
  </si>
  <si>
    <t>Familias Beneficiadas Por El Programa Familias En Acción (sisben I)</t>
  </si>
  <si>
    <t>Familias Desplazadas Beneficiadas En Programas De Generación De Ingresos (proceso De Estabilización Socio-económica)</t>
  </si>
  <si>
    <t>Familias Vinculadas A Programas De Paz Y Desarrollo (desplazadas)</t>
  </si>
  <si>
    <t>Familias Vinculadas A Programas De Paz Y Desarrollo (vulnerables)</t>
  </si>
  <si>
    <t>Hectáreas Erradicadas Manualmente Por Grupos Móviles De Erradicación</t>
  </si>
  <si>
    <t>Hectareas Libres De Cultivos Ilicitos A Cargo De Las Familias Guardabosques</t>
  </si>
  <si>
    <t>Hogares Atendidos Con Proceso De Atención Humanitaria De Emergencia (ahe) De Manera Integral</t>
  </si>
  <si>
    <t>Municipios Atendidos Por El Centro De Coordinación De Atención Integral -ccai</t>
  </si>
  <si>
    <t>Municipios Vinculados Al Proyecto</t>
  </si>
  <si>
    <t>Niños Beneficiados Por El Programa Familias En Acción (desplazados)</t>
  </si>
  <si>
    <t>Niños Beneficiados Por El Programa Familias En Acción (sisben I)</t>
  </si>
  <si>
    <t>Niños Y/o Adolescentes Vulnerables Y Desplazados Vinculados A Batuta</t>
  </si>
  <si>
    <t>Obras Entregadas Dentro Del Programa Obras Para La Paz</t>
  </si>
  <si>
    <t>Personas Beneficiadas Con Incentivos Económicos</t>
  </si>
  <si>
    <t>Porcentaje De Atención A Familias Afectadas En Actos Terroristas Por Muerte O Incapacidad Permanente</t>
  </si>
  <si>
    <t>Porcentaje De Atención A Familias Desplazadas Afectadas En Actos Terroristas Por Muerte O Incapacidad Permanente</t>
  </si>
  <si>
    <t>Municipios Beneficiarios De Las Obras Para La Paz</t>
  </si>
  <si>
    <t>Proyectos de paz y desarrollo cofinanciados</t>
  </si>
  <si>
    <t>Organizaciones socias fortalecidas</t>
  </si>
  <si>
    <t>Hogares retornados atendidos</t>
  </si>
  <si>
    <t>Familias en la Red de Protección Social Contra la Pobreza Extrema beneficiadas por el programa Generación de Ingresos</t>
  </si>
  <si>
    <t>Familias Sisben 1 con acuerdo de corresponsabilidad firmado</t>
  </si>
  <si>
    <t>Familias en situación de desplazamiento con acuerdo de corresponsabilidad firmado</t>
  </si>
  <si>
    <t>Familias desplazadas beneficiarias del programa Familias en Acción vinculadas a la Red Unidos</t>
  </si>
  <si>
    <t>Familias nivel 1 del SISBEN beneficiarias del programa Familias en Acción vinculadas a la Red Unidos</t>
  </si>
  <si>
    <t>Mujeres ahorradoras atendidas a través del programa Generación de Ingresos</t>
  </si>
  <si>
    <t>Familias atendidas a través del compomente Capitalización Microempresarial</t>
  </si>
  <si>
    <t xml:space="preserve">Beneficiarios atendidos a través del componente Incentivo a la Educación Superior </t>
  </si>
  <si>
    <t>Familias atendidas a través del componente Recuperación de Activos Improductivos</t>
  </si>
  <si>
    <t>Hogares Juntos atendidos  con mejoramiento de las condiciones de habitabilidad</t>
  </si>
  <si>
    <t>Planes de contingencia asesorados y acompañados</t>
  </si>
  <si>
    <t>Grupos autogestionados de ahorro y crédito conformados</t>
  </si>
  <si>
    <t>Personas beneficiadas con microseguros de vida</t>
  </si>
  <si>
    <t>Grupos autogestionados de ahorro y credito con seguimiento</t>
  </si>
  <si>
    <t>Hogares apoyados en la modalidad de Emprendimiento</t>
  </si>
  <si>
    <t>Hogares apoyados en la modalidad de Fortalecimiento</t>
  </si>
  <si>
    <t>Hogares apoyados en la modalidad de Vinculación Laboral</t>
  </si>
  <si>
    <t>Proyectos productivos generados por apoyo del programa</t>
  </si>
  <si>
    <t>Porcentaje de zonas de consolidación que cuentan con estructura básica de gestión</t>
  </si>
  <si>
    <t>Proyectos sociales y comunitarios implementados</t>
  </si>
  <si>
    <t>Proyectos de mejoramiento de infraestructura educativa que prestan atención a la Primera Infancia terminados con apoyo del programa</t>
  </si>
  <si>
    <t>Porcentaje de satisfacción del cliente de acuerdo a sondeos aplicados</t>
  </si>
  <si>
    <t>Planes de Gestión Integral en Obras formulados</t>
  </si>
  <si>
    <t>Planes de mantenimiento de obras de infraestructura formulados participativamente</t>
  </si>
  <si>
    <t>Participantes con capacidades Socioproductivas generadas para el autoempleo y el empleo</t>
  </si>
  <si>
    <t>Empleos y autoempleos generados a través de la Capitalización Microempresarial, Modernización por Empleo, Lideres Empresarios Exitosos y Acciones de Choque</t>
  </si>
  <si>
    <t>Personas atendidas a través de Recuperación de activos improductivos y acceso real al crédito</t>
  </si>
  <si>
    <t>Observatorios de Empleo Fortalecidos</t>
  </si>
  <si>
    <t>Portales de Negocios puestos en Funcionamiento</t>
  </si>
  <si>
    <t>Porcentaje de hogares vinculados al programa que se encuentran identificados en SIPOD</t>
  </si>
  <si>
    <t xml:space="preserve">Hogares atendidos  en la estrategia retornar es vivir </t>
  </si>
  <si>
    <t>Víctimas de la violencia que recibieron asistencia humanitaria</t>
  </si>
  <si>
    <t>Víctimas de la violencia reparadas</t>
  </si>
  <si>
    <t>Familias egresadas de la Estrategia UNIDOS</t>
  </si>
  <si>
    <t>Familias atendidas con sesión de seguimiento a logros</t>
  </si>
  <si>
    <t>Familias con línea base familiar completa</t>
  </si>
  <si>
    <t>Municipios con línea base territorial</t>
  </si>
  <si>
    <t>Familias con sesión 4 de Plan familiar</t>
  </si>
  <si>
    <t>Hogares vinculados al programa "Déjate tocar por la música"</t>
  </si>
  <si>
    <t>Relación de recursos de cooperacion gestionados como resultado de los recursos de contrapartida</t>
  </si>
  <si>
    <t>Obras de infraestructura entregadas</t>
  </si>
  <si>
    <t>Municipios beneficiarios de las obras de infraestructura</t>
  </si>
  <si>
    <t>Entregas del componente de atención humanitaria realizadas</t>
  </si>
  <si>
    <t>Entrega de alimentos en las acciones sociales de impacto rápido</t>
  </si>
  <si>
    <t>Puntos de Atención UAO con la Estrategia Modelo Facilitadores</t>
  </si>
  <si>
    <t>Países que reciben cooperación no reembolsable de Colombia</t>
  </si>
  <si>
    <t>Participantes atendidos a través del componente RIE – Recuperación de Ingresos y Emprendimientos</t>
  </si>
  <si>
    <t>Autoempleos Generados por el componente  RIE – Recuperación de Ingresos y Emprendimientos</t>
  </si>
  <si>
    <t>Proyectos Atendido a través del componente  RIE – Recuperación de Ingresos y Emprendimientos</t>
  </si>
  <si>
    <t>Beneficiarios de programas de políticas activas de empleo para Jovenes desempleados</t>
  </si>
  <si>
    <t>Participantes con emprendimiento atendidas a través del componente Mujeres Ahorradoras en Acción</t>
  </si>
  <si>
    <t>Participantes con Fortalecimiento atendidas a través del componente Mujeres Ahorradoras en Acción</t>
  </si>
  <si>
    <t>Familias Unidos beneficiadas con los proyectos financiados</t>
  </si>
  <si>
    <t>Personas inscritas en el programa que prestan un servicio social</t>
  </si>
  <si>
    <t>Personas inscritas en el programa que participan en cursos de nivelación</t>
  </si>
  <si>
    <t>Hogares del la Red Unidos intervenidos con mejoramiento de las condiciones de habitabilidad</t>
  </si>
  <si>
    <t>Unidades de Atención y Orientación (UAO) fortalecidas</t>
  </si>
  <si>
    <t>Centros regionales de atención y reparación creados</t>
  </si>
  <si>
    <t>Familias vinculadas por reposición</t>
  </si>
  <si>
    <t xml:space="preserve">Víctimas beneficiadas con orientación Psicosocial_x000D_
_x000D_
</t>
  </si>
  <si>
    <t>Víctimas beneficiadas con orientación psicojurídica</t>
  </si>
  <si>
    <t>Porcentaje de hogares que culminaron exitosamente la intervención</t>
  </si>
  <si>
    <t>Niños, niñas, adolescentes y jóvenes beneficiados por el programa de formación artística</t>
  </si>
  <si>
    <t>Familias victima de la violencia que recibieron  ayuda humanitaria</t>
  </si>
  <si>
    <t>Hogares indemnizados</t>
  </si>
  <si>
    <t>Planes para la superación de Pobreza Extrema formulados a nivel municipal</t>
  </si>
  <si>
    <t>Familias con plan familiar cumplido</t>
  </si>
  <si>
    <t xml:space="preserve">Personas movilizadas en actividades de acompañamiento socialmente masivo_x000D_
</t>
  </si>
  <si>
    <t xml:space="preserve">Jóvenes apoyados con acompañamiento socialmente masivo_x000D_
</t>
  </si>
  <si>
    <t>Mejoramiento vivienda y albergues población Awá</t>
  </si>
  <si>
    <t>Componentes de Atención Humanitaria de Trancisión entregados a la poblacion Awá</t>
  </si>
  <si>
    <t>Familias de la población Awá beneficiadas con insumos y herramientas</t>
  </si>
  <si>
    <t>Niños de 0 a 5 años beneficiados por el programa Familias en Acción - APD</t>
  </si>
  <si>
    <t xml:space="preserve">NIÑOS BENEFICIADOS DE O A 5 AÑOS POR EL PROGRAMA FAMILIAS EN ACCION </t>
  </si>
  <si>
    <t>Porcentaje de personas personas validando la básica secundaria que son promovidas al siguiente CLEI</t>
  </si>
  <si>
    <t>Personas que asisten regularmente a los procesos de formación educativa</t>
  </si>
  <si>
    <t>Participantes atendidas a través del componente Mujeres Ahorradoras en Acción Fase I</t>
  </si>
  <si>
    <t>Participantes atendidas a través del componente Mujeres Ahorradoras en Acción Fase II</t>
  </si>
  <si>
    <t xml:space="preserve">Planes de acción  implementados para la asistencia, atención y reparación intergral a las víctimas_x000D_
</t>
  </si>
  <si>
    <t xml:space="preserve">Hogares plenamente identificados y caracterizados_x000D_
en el Registro Unico de Víctimas </t>
  </si>
  <si>
    <t>Área conservada mediante el modelo de conservación de bosques</t>
  </si>
  <si>
    <t>Familias guardabosques beneficiadas con el proyecto de conservación de bosques</t>
  </si>
  <si>
    <t>Hectáreas apoyadas con proyectos productivos</t>
  </si>
  <si>
    <t xml:space="preserve">Niños y/o adolescentes víctimas de la violencia vinculados a Batuta_x000D_
</t>
  </si>
  <si>
    <t>Personas validando la básica secundaria que son promovidas al siguiente CLEI</t>
  </si>
  <si>
    <t xml:space="preserve">Mutaciones realizadas_x000D_
</t>
  </si>
  <si>
    <t>Avalúos administrativos</t>
  </si>
  <si>
    <t xml:space="preserve">Predios depurados_x000D_
</t>
  </si>
  <si>
    <t xml:space="preserve">Municipios con interrelación permanente entre las </t>
  </si>
  <si>
    <t>Municipios con bases de datos de Registro y Catast</t>
  </si>
  <si>
    <t xml:space="preserve">Fichas prediales sistematizadas_x000D_
</t>
  </si>
  <si>
    <t xml:space="preserve">Predios reconocidos en conservación dinámica_x000D_
</t>
  </si>
  <si>
    <t>Productos estadísticos generados</t>
  </si>
  <si>
    <t xml:space="preserve">Índice de Calidad de las Investigaciones </t>
  </si>
  <si>
    <t>Índice de calidad en la crítica de las investigaciones</t>
  </si>
  <si>
    <t>Kilómetros actualizados de la red de nivelación de primer orden</t>
  </si>
  <si>
    <t>Redes geodésicas actualizadas</t>
  </si>
  <si>
    <t>Porcentaje de nombres geográficos levantados en campo actualizados</t>
  </si>
  <si>
    <t>Porcentaje de planchas revisadas que se actualizan</t>
  </si>
  <si>
    <t>Porcentaje de variables reportadas que se actualizan en el SIGOT</t>
  </si>
  <si>
    <t>Municipios actualizados en areas homogéneas de tierras</t>
  </si>
  <si>
    <t>Municipios correlacionados a nivel departamental en áreas homogéneas de tierras</t>
  </si>
  <si>
    <t>Paquetes analíticos elaborados por el Laboratorio de Suelos</t>
  </si>
  <si>
    <t>Estudios de suelos a nivel general terminados</t>
  </si>
  <si>
    <t>Estudios de Suelos Semidetallados terminados</t>
  </si>
  <si>
    <t>Porcentaje de cumplimiento en el pago de las obligaciones</t>
  </si>
  <si>
    <t>Metros Cuadrados De Infraestructura Física Remodelada</t>
  </si>
  <si>
    <t>Metros Cuadrados De Infraestructura Física Construida</t>
  </si>
  <si>
    <t>Metros Cuadrados De Infraestructura Física Adquirida</t>
  </si>
  <si>
    <t>Porcentaje De Renovación De Los Equipos Informáticos De La Entidad</t>
  </si>
  <si>
    <t>Porcentaje De Equipos Informáticos De La Entidad Con Mantenimiento Preventivo.</t>
  </si>
  <si>
    <t>Sistemas De Información Implementados</t>
  </si>
  <si>
    <t>Porcentaje Del Parque Automotor Renovado</t>
  </si>
  <si>
    <t>Porcentaje Sedes Regionales Cubiertas Con Capacitación</t>
  </si>
  <si>
    <t>Documentos Sectoriales Elaborados</t>
  </si>
  <si>
    <t>Publicaciones Institucionales Elaboradas Y Difundidas</t>
  </si>
  <si>
    <t>Eventos De Socialización Temáticas Sectoriales Realizados</t>
  </si>
  <si>
    <t>Sistemas De Gestión Y Evaluación Implementados.</t>
  </si>
  <si>
    <t>Visitas Registradas Al Portal Institucional</t>
  </si>
  <si>
    <t>Porcentaje De Uso Del Sistema De Gestión Documental</t>
  </si>
  <si>
    <t>Documentos Elaborados Para Publicación</t>
  </si>
  <si>
    <t>Funcionarios Con Exámenes Complementarios Realizados</t>
  </si>
  <si>
    <t>Funcionarios Con Exámenes Ocupacionales Realizados</t>
  </si>
  <si>
    <t>Funcionarios Dotados Con Elementos Ergonomicos</t>
  </si>
  <si>
    <t>Material De Capacitación Elaborado</t>
  </si>
  <si>
    <t>Publicaciones Realizadas En Revistas Indexadas Nacionales E Internacionales</t>
  </si>
  <si>
    <t>Obras De Adecuación A Centros De Cómputo Realizadas</t>
  </si>
  <si>
    <t>Certificaciones De Calidad Otorgadas</t>
  </si>
  <si>
    <t>Sedes Dotadas Con Equipos De Seguridad</t>
  </si>
  <si>
    <t>Programas De Salud Ocupacional  Y Bienestar Social Ejecutados</t>
  </si>
  <si>
    <t>Metros Cúbicos De Concreto Reforzado Construido</t>
  </si>
  <si>
    <t>Visitas Realizadas A La Página Web</t>
  </si>
  <si>
    <t>Promedio De Calificación De Calidad Del Servicio</t>
  </si>
  <si>
    <t>Procesos Certificados</t>
  </si>
  <si>
    <t>Porcentaje De Llamadas Recibidas Por El Centro De Contacto Que En Efecto Fueron Atendidas</t>
  </si>
  <si>
    <t>Solicitudes Atendidas</t>
  </si>
  <si>
    <t>Funcionarios Entrenados En Sistemas Ofim Ticos</t>
  </si>
  <si>
    <t>Metros Cuadrados De Infraestructura Física Construídos En Obra Negra</t>
  </si>
  <si>
    <t>Metros Cuadrados De Infraestructura Física Construídos En Obra Gris</t>
  </si>
  <si>
    <t>Comunidades Capacitadas</t>
  </si>
  <si>
    <t>Laboratorios Dotados</t>
  </si>
  <si>
    <t>Porcentaje De Solicitudes Atendidas</t>
  </si>
  <si>
    <t>Porcentaje de disponibilidad canal de comunicaciones</t>
  </si>
  <si>
    <t>Porcentaje de cumplimiento requerimientos mesa de ayuda</t>
  </si>
  <si>
    <t>Nuevos trámites en línea</t>
  </si>
  <si>
    <t>Sistemas de Gestión Implementados</t>
  </si>
  <si>
    <t>Metros Cuadrados De Infraestructura Física Con Intervención Estructural</t>
  </si>
  <si>
    <t>Documentos institucionales elaborados y difundidos</t>
  </si>
  <si>
    <t>Trámites realizados en línea</t>
  </si>
  <si>
    <t>Metros cuadrados de infraestructura fisica con intervención arquitectónica</t>
  </si>
  <si>
    <t>Metros cuadrados de infraestructura fisica con intervención estructural</t>
  </si>
  <si>
    <t>Entidades territoriales asistidas tecnicamente</t>
  </si>
  <si>
    <t>Sedes dotadas con bienes muebles</t>
  </si>
  <si>
    <t>Sistemas de gestión de calidad recertificados</t>
  </si>
  <si>
    <t>Funcionarios beneficiados con remodelación de sedes</t>
  </si>
  <si>
    <t>Metros cuadrados de fachadas restaurados</t>
  </si>
  <si>
    <t>Nuevos metros lineales de capacidad de archivo instalados</t>
  </si>
  <si>
    <t>Sedes intervenidas con mejormaiento y mantenimiento de su infraestructura física</t>
  </si>
  <si>
    <t>Documentos de polítca pública elaborados</t>
  </si>
  <si>
    <t>Piezas publicitarias distribuidas</t>
  </si>
  <si>
    <t>Proyectos de investigación financiados</t>
  </si>
  <si>
    <t xml:space="preserve">Porcentaje de disponibilidad del servicio de internet en la entidad_x000D_
</t>
  </si>
  <si>
    <t>Porcentaje de disponibilidad de administración de servidores</t>
  </si>
  <si>
    <t>CAPACITACIONES REALIZADAS</t>
  </si>
  <si>
    <t xml:space="preserve">PLANES ESTRATEGICOS FORMULADOS_x000D_
</t>
  </si>
  <si>
    <t>Participantes atendidos a través de DEI – Desarrollo Económico Incluyente</t>
  </si>
  <si>
    <t xml:space="preserve">Proyectos Atendido a través de DEI - Desarrollo Económico Incluyente </t>
  </si>
  <si>
    <t xml:space="preserve">Empleos y Autoempleos Generados por el componente DEI – Desarrollo Económico Incluyente </t>
  </si>
  <si>
    <t>Participantes atendidas a través del componente Mujeres Ahorradoras en Acción</t>
  </si>
  <si>
    <t>Empleos y Autoempleos Generados por el componente Mujeres Ahorradoras en Acción</t>
  </si>
  <si>
    <t xml:space="preserve">Participantes atendidos a través del componente Capitalización Microempresarial. </t>
  </si>
  <si>
    <t xml:space="preserve">Empleos y Autoempleos Generados por el componente de Capitalización Microempresarial.  </t>
  </si>
  <si>
    <t>Proyectos Capitalizados</t>
  </si>
  <si>
    <t xml:space="preserve">Participantes Atendidos a través del componente de Recuperación de Activos Improductivos (RAI).  </t>
  </si>
  <si>
    <t xml:space="preserve">Empleos y Autoempleos Generados por el componente de Recuperación de Activos Improductivos (RAI).  </t>
  </si>
  <si>
    <t xml:space="preserve">Número de Proyectos Apoyados a través del componente de Recuperación de Activos Improductivos (RAI). </t>
  </si>
  <si>
    <t>Participantes Atendidos a través del componente de incentivo a la capacitación para el empleo (ICE)</t>
  </si>
  <si>
    <t xml:space="preserve">Recursos ejecutados a través de Empleo Social </t>
  </si>
  <si>
    <t>Empleados sociales vinculados al componente de Empleo Social</t>
  </si>
  <si>
    <t>Municipios atendidos a través de Empleo Social</t>
  </si>
  <si>
    <t>Mujeres beneficiarios del esquema de acompañamiento.</t>
  </si>
  <si>
    <t xml:space="preserve">Beneficiarios de programas de políticas activas para la población desempleada entre 28 y 50 años. </t>
  </si>
  <si>
    <t>Beneficiarios de programas de políticas activas para la población con discapacidad</t>
  </si>
  <si>
    <t>Beneficiarios de programas de políticas activas en el sector rural</t>
  </si>
  <si>
    <t>Documentos de Seguimiento al Plan Nacional de Desarrollo elaborados y socializados</t>
  </si>
  <si>
    <t>Sistema de Seguimiento a Metas de Gobierno - Sismeg implementado</t>
  </si>
  <si>
    <t>Sistema básico de Sisdeval - Sistema Nacional de Evaluaciones implementado</t>
  </si>
  <si>
    <t>Certificados digitales activos</t>
  </si>
  <si>
    <t>Informes de interventoría  presentados</t>
  </si>
  <si>
    <t>Procesos implementados en el sistema de información</t>
  </si>
  <si>
    <t>Cobertura De Vigilancia</t>
  </si>
  <si>
    <t>Vehículos Operativos Para La Prevención Y Atención De Emergencias Adquiridos</t>
  </si>
  <si>
    <t>Equipos De Radiocomunicacion Digital Adquiridos</t>
  </si>
  <si>
    <t>Canales De Comunicación En Servicio</t>
  </si>
  <si>
    <t>Equipos De Comunicación, Audio Y Video Adquiridos</t>
  </si>
  <si>
    <t>Unidades De Armamento Adquiridas</t>
  </si>
  <si>
    <t>Unidades De Municion Adquiridas</t>
  </si>
  <si>
    <t>Equipos criptográficos adquiridos</t>
  </si>
  <si>
    <t>Equipos criptográficos mantenidos</t>
  </si>
  <si>
    <t>Equipos y repuestos adquiridos para realizar mantenimientos</t>
  </si>
  <si>
    <t>Consolas aeronauticas adquiridas</t>
  </si>
  <si>
    <t>Aeronaves mantenidas</t>
  </si>
  <si>
    <t>Nuevas aeronaves recibidas</t>
  </si>
  <si>
    <t>Nuevos helicopteros recibidos</t>
  </si>
  <si>
    <t>Vehículos con mantenimiento</t>
  </si>
  <si>
    <t>Equipos de inteligencia técnica adquiridos</t>
  </si>
  <si>
    <t>Equipos para inteligencia humana adquiridos</t>
  </si>
  <si>
    <t>Aeronaves de instrucción adquiridas</t>
  </si>
  <si>
    <t>Aeronaves modernizadas</t>
  </si>
  <si>
    <t>Avaluos comerciales realizados</t>
  </si>
  <si>
    <t>Caninos adquiridos</t>
  </si>
  <si>
    <t>Componentes mayores reparados</t>
  </si>
  <si>
    <t>Controles de acceso instalados</t>
  </si>
  <si>
    <t>Elementos de equipo de campaña adquiridos</t>
  </si>
  <si>
    <t>Elementos de equipo de operación antimotin adquiridos</t>
  </si>
  <si>
    <t>Elementos de equipo especial adquiridos</t>
  </si>
  <si>
    <t>Elementos de operación antiexplosivos adquiridos</t>
  </si>
  <si>
    <t>Elementos de protección corporal adquiridos</t>
  </si>
  <si>
    <t>Elementos para sistema de armamento adquiridos</t>
  </si>
  <si>
    <t>Equinos adquiridos</t>
  </si>
  <si>
    <t>Equipos de avionica adquiridos</t>
  </si>
  <si>
    <t>Equipos de comunicación aeronautica adquiridos</t>
  </si>
  <si>
    <t>Equipos de medición meteorologica adquiridos</t>
  </si>
  <si>
    <t>Equipos ETTA adquiridos (Equipo Terrestre de Apoyo Aeronáutico)</t>
  </si>
  <si>
    <t>Equipos para C3I2 adquiridos</t>
  </si>
  <si>
    <t>Plataformas aereas de inteligencia adquiridas</t>
  </si>
  <si>
    <t>Programas ofrecidos a través de la plataforma de educación virtual</t>
  </si>
  <si>
    <t>Robots adquiridos para antiexplosivos</t>
  </si>
  <si>
    <t>Sistemas de combustible adquiridos</t>
  </si>
  <si>
    <t>Sistemas de contramedidas electronicas adquiridos</t>
  </si>
  <si>
    <t>Sistemas de seguridad electronica adquiridos</t>
  </si>
  <si>
    <t>Unidades de armamento aereo adquiridas</t>
  </si>
  <si>
    <t>Usuarios que cuentan con el sistema de bolsa de minutos</t>
  </si>
  <si>
    <t>Equipos de Radiodofución adquridos</t>
  </si>
  <si>
    <t>Campañas realizadas a nivel nacional</t>
  </si>
  <si>
    <t>Equipos adquiridos para emergencias</t>
  </si>
  <si>
    <t>Unidades de rescate adquiridas</t>
  </si>
  <si>
    <t>Soluciones de vivienda construidas</t>
  </si>
  <si>
    <t>Soluciones de vivienda adecuadas</t>
  </si>
  <si>
    <t>Equipos de radiodifusión mantenidos</t>
  </si>
  <si>
    <t>Sistemas Obuses de (105mm) adquiridos</t>
  </si>
  <si>
    <t>Salas, centrales y unidades médicas dotadas</t>
  </si>
  <si>
    <t>Salas, centrales y unidades médicas adecuadas</t>
  </si>
  <si>
    <t>Patrulleras  recibidas</t>
  </si>
  <si>
    <t>Patrulleras de apoyo fluvial livianas recibidas</t>
  </si>
  <si>
    <t>Patrulleras fluviales de rio TIPO LPR recibidas</t>
  </si>
  <si>
    <t>Unidades de interdiccion maritima recibidas</t>
  </si>
  <si>
    <t>Elementos de Combate Fluvial Livianos activados</t>
  </si>
  <si>
    <t>Estaciones Moviles de Apoyo Fluvial (EMAF) recibidas</t>
  </si>
  <si>
    <t>Submarinos oceanicos modernizados</t>
  </si>
  <si>
    <t>Fragatas Oceanicas modernizadas</t>
  </si>
  <si>
    <t>Sistemas de control de tiro desarrollados</t>
  </si>
  <si>
    <t>Estaciones de guardacostas terminadas</t>
  </si>
  <si>
    <t>Estaciones de guardacostas adecuadas</t>
  </si>
  <si>
    <t>Porcentaje de unidades maritimas y fluviales con mantenimiento</t>
  </si>
  <si>
    <t>Ayudas a la navegacion construidas</t>
  </si>
  <si>
    <t>Porcentaje de Kilometros Cuadrados con informacion nueva colección de datos de LIDAR y fotografia aerea digital</t>
  </si>
  <si>
    <t>Equipos a los que se les realizo mantenimiento</t>
  </si>
  <si>
    <t>Visitas de evaluacion  y seguimiento realizadas</t>
  </si>
  <si>
    <t>Cuentas por pagar mayores a 90 días canceladas</t>
  </si>
  <si>
    <t>Uniformes adquiridos para la dotación de voluntarios</t>
  </si>
  <si>
    <t xml:space="preserve">Submarinos tacticos adquiridos_x000D_
</t>
  </si>
  <si>
    <t>Porcentaje de Tropicalizacion de los  Submarinos Tacticos</t>
  </si>
  <si>
    <t>Visitas de seguimiento realizadas a la respuesta estatal de situaciones de riesgo advertidas</t>
  </si>
  <si>
    <t>Mesas de trabajo realizadas con comunidades, organizaciones de la sociedad civil y autoridades</t>
  </si>
  <si>
    <t>Documentos de seguimiento a situaciones de riesgo advertidas realizados</t>
  </si>
  <si>
    <t xml:space="preserve">Documentos internos de trabajo elaborados </t>
  </si>
  <si>
    <t>Participacion De Las Comercializadoras Internacionales En Las Exportaciones Del Pais</t>
  </si>
  <si>
    <t>Consejos De Politica Departamental Y Regional Operando.</t>
  </si>
  <si>
    <t>Alianzas Para La Capacitacion Y Formacion Empresarial Suscritas.</t>
  </si>
  <si>
    <t>Proyectos Presentados En Convocatorias De Desarrollo Tecnologico.</t>
  </si>
  <si>
    <t>Alianzas Y/o Convenios Interadministrativos Suscritos En Investigacion.</t>
  </si>
  <si>
    <t>Visitas De Inversionistas Extranjeros Al Pa¡s</t>
  </si>
  <si>
    <t>Viajes De Sensibilizaci¢n De Imagen Pa¡s Realizados En El Exterior</t>
  </si>
  <si>
    <t>Eventos Con Participaci¢n De Extranjeros Acompa¤ados Por Imagen Pa¡s</t>
  </si>
  <si>
    <t>Denuncias Por Violaciones A Las Normas De Protección Al Consumidor Atendidas</t>
  </si>
  <si>
    <t>Denuncias Por Prácticas Comerciales Restrictivas Atendidas</t>
  </si>
  <si>
    <t>Acuerdos De Promocion De Colombia Realizados Con Mayoristas Internacionales</t>
  </si>
  <si>
    <t>Porcentaje de sociedades del sector real a las que se les entregó software para reporte de información</t>
  </si>
  <si>
    <t>Rondas de negociación realizadas</t>
  </si>
  <si>
    <t>Comisiones regionales de competitividad operando</t>
  </si>
  <si>
    <t>Emisiones del aviso de convocatoria en el boletín del consumidor</t>
  </si>
  <si>
    <t>Autorizaciones de distribución tramitadas y aprobadas</t>
  </si>
  <si>
    <t>Campañas de promoción diseñadas</t>
  </si>
  <si>
    <t>Eventos multilaterales con participación de la entidad</t>
  </si>
  <si>
    <t xml:space="preserve">Sectores vinculados y evaluados por el Programa de Transformación Productiva </t>
  </si>
  <si>
    <t xml:space="preserve">Sectores incubados en el Programa de Transformaciòn Productiva </t>
  </si>
  <si>
    <t xml:space="preserve">Medios de comunicación utilizados en la divulgación del premio Innova_x000D_
 _x000D_
</t>
  </si>
  <si>
    <t>Expedientes físicos del registro de contadores administrados</t>
  </si>
  <si>
    <t>Registros de la base de datos actualizados</t>
  </si>
  <si>
    <t>Puntos porcentuales de reducción en las quejas recibidas por suplantación</t>
  </si>
  <si>
    <t>Departamentos Y Distritos Asistidos Y Capacitados En El Plan Basico De Atencion, Pab</t>
  </si>
  <si>
    <t>Departamentos Y Distritos Con Manejo Autonomo De Recursos</t>
  </si>
  <si>
    <t>Eps Publicas Y Privadas Que Cuentan Con Un Sistema De Garantia De Calidad Operando (diferentes Niveles De Desarrollo)</t>
  </si>
  <si>
    <t>Cofinanciacion De La Nacion Para Mantener La Cobertura De Registro Subsidiado A Nivel Territorial</t>
  </si>
  <si>
    <t>Cumplimiento De La Ejecucion Presupuestal En Adecuacion Y Dotacion</t>
  </si>
  <si>
    <t>Eficiencia Administrativa</t>
  </si>
  <si>
    <t>Vigilancia Y Control</t>
  </si>
  <si>
    <t>Aporte De La Nacion Para Mantener La Cobertura De Registro Subsidiado A Nivel Territorial</t>
  </si>
  <si>
    <t>Porcentaje De Reclamaciones Aprobadas Que Fueron Pagadas</t>
  </si>
  <si>
    <t>Equipos Institucionales Fortalecidos En Atención Y Prevención De Urgencias, Emergencias  Y Desastres En El Territorio Nacional</t>
  </si>
  <si>
    <t>Visitas Realizadas A Establecimientos Productores Y Comercializadores</t>
  </si>
  <si>
    <t>Visitas Realizadas Para Certificar El Cumplimiento De Buenas Prácticas De Manufactura A Los Laboratorios Fabricantes De Medicamentos</t>
  </si>
  <si>
    <t>Visitas Realizadas Para Verificar Y Certificar Haccp Y Bpm De Alimentos</t>
  </si>
  <si>
    <t>Visitas Realizadas Para La Armonización De Las Políticas Referidas A La Vigilancia Sanitarias Y Control De Calidad En Las Negociaciones Para Acuerdos De Libre Comercio</t>
  </si>
  <si>
    <t>Equipos De Laboratorio Adquiridos</t>
  </si>
  <si>
    <t>Equipos Re-potenciados</t>
  </si>
  <si>
    <t>Visitas De Bancos De Sangre Y Puestos De Recolección Realizadas</t>
  </si>
  <si>
    <t>Visitas De Certificación De Buenas Prácticas A Los Bancos De Tejidos Y Médula Ósea</t>
  </si>
  <si>
    <t>Reuniones De La Comisión Revisora Realizadas</t>
  </si>
  <si>
    <t>Eventos De Difusión Realizados</t>
  </si>
  <si>
    <t>Conferencias De Investigación En Salud Dictadas En Eventos (ponencias E Invitaciones)</t>
  </si>
  <si>
    <t>Comités De Vigilancia Epidemiológica Realizados</t>
  </si>
  <si>
    <t>Porcentaje De Avance De La Implementación Del Sistema Integrado De Información Nacional En Salud</t>
  </si>
  <si>
    <t>Pruebas Efectuadas A Direcciones Territoriales De Salud Seleccionadas Para El Monitoreo Del Proceso De Vigilancia Y Control</t>
  </si>
  <si>
    <t>Talleres Realizados Sobre El Ejercicio De La Participación Ciudadana Y El Control Social</t>
  </si>
  <si>
    <t>Meses Promedio Entre La Expedición De La Resolución De Distribución Presupuestal A Los Departamentos Por Parte Del Mps Y El Inicio De La Ejecución De Los Proyectos</t>
  </si>
  <si>
    <t>Proyectos De Atenci¢n Integral A La Población En Situaci¢n De Discapacidad A Nivel Nacional Aprobados</t>
  </si>
  <si>
    <t>Meses Promedio Entre La Fecha Del Acuerdo Cnsss Y La Presentación De Los Proyectos Por Las Entidades Territoriales</t>
  </si>
  <si>
    <t>Convenios De Desempeño Con Hospitales Evaluados</t>
  </si>
  <si>
    <t>Porcentaje De Profesionales De Planta Con Funciones De Investigación En Formación Doctoral</t>
  </si>
  <si>
    <t>Pruebas efectuadas a Direcciones Territoriales De Salud seleccionadas monitoreando el cumplimiento del plan de atencion basica</t>
  </si>
  <si>
    <t>Porcentaje de Profesionales de planta con funciones de investigadores que cuentan con formación avanzada</t>
  </si>
  <si>
    <t>Dias promedio entre el pedido de biológicos por parte de los departamentos y la entrega a nivel nacional</t>
  </si>
  <si>
    <t>Departamentos y distritos que presentan el informe de coberturas en las primeras cuatro semanas después del mes vencido</t>
  </si>
  <si>
    <t>Porcentaje de la cartera de las IPS públicas auditada</t>
  </si>
  <si>
    <t>IPS públicas con Sistema Obligatorio de Garantia de Calidad</t>
  </si>
  <si>
    <t>Elementos de red local, comunicaciones y seguridad adquiridos</t>
  </si>
  <si>
    <t>Auditorías a las entidades vigiladas realizadas</t>
  </si>
  <si>
    <t>Registros levantados en campo</t>
  </si>
  <si>
    <t>Instancias de coordinación de Políticas integrales de Promoción Social funcionado</t>
  </si>
  <si>
    <t>Mecanismos de coordinación interinstitucional, intersectorial e interterritorial para la atención de la población más vulnerable funcionando</t>
  </si>
  <si>
    <t xml:space="preserve">Estrategias de comunicacion diseñadas </t>
  </si>
  <si>
    <t>Documentos elaborados con lineamientos para un adecuado seguimiento en cancer</t>
  </si>
  <si>
    <t>Entidades territoriales sensibilizadas</t>
  </si>
  <si>
    <t>Porcentaje de Entidades Promotoras de Salud que participan del proyecto implementación pago enfermedades de alto costo</t>
  </si>
  <si>
    <t>Puntos de disminución en el porcentaje de incineración de glóbulos rojos por parte de los servicios de sangre</t>
  </si>
  <si>
    <t>Porcentaje de unidades de sangre donadas que son de donantes voluntarios repetitivos</t>
  </si>
  <si>
    <t>Planes de unificación aprobados por el Ministerio de la Protección Social.</t>
  </si>
  <si>
    <t>Porcentaje de atención continua en el centro regulador de trasplantes</t>
  </si>
  <si>
    <t>Reposicion De Equipos Electronicos Relacionados Con Las Telecomunicaciones</t>
  </si>
  <si>
    <t>Costo Por Conectividad</t>
  </si>
  <si>
    <t>Computadores En Funcionamiento Normal</t>
  </si>
  <si>
    <t>Porcentaje De Interconexión De Las Direcciones Territoriales</t>
  </si>
  <si>
    <t>Computadores Dotados En Territorios Digitales</t>
  </si>
  <si>
    <t>Sectores Reportando El Estado De La Estrategia De Gobierno En Línea</t>
  </si>
  <si>
    <t>Porcentaje De Divulgación Del Plan De Emergencia Y Contingencias En Snpad</t>
  </si>
  <si>
    <t>Porcentaje De Entidades Del Orden Nacional Utilizando El Sistema Electrónico Para La Contratación Pública</t>
  </si>
  <si>
    <t>Alcaldías Registradas En El Portal Unico De Contratación</t>
  </si>
  <si>
    <t>Actividades De Soporte Y Gestión De Procesos Realizadas</t>
  </si>
  <si>
    <t>Actividades De Difusión En Tecnologías De La Información Y La Comunicación Realizadas</t>
  </si>
  <si>
    <t>Equipos Reparados</t>
  </si>
  <si>
    <t>Entidades Territoriales Vinculadas Al Proyecto Gobierno En Línea Territorial</t>
  </si>
  <si>
    <t>Evaluaciones De Impacto Realizadas A Los Servicios Y Programas De Telecomunicaciones Sociales</t>
  </si>
  <si>
    <t>Porcentaje De La Inversión Dedicada A Capacitación En Uso De Tecnologías De La Información Y La Comunicación</t>
  </si>
  <si>
    <t>Convenios De Apoyo A Productos Y Servicios En Tecnologías De La Información Y La Comunicación Suscritos</t>
  </si>
  <si>
    <t>Estudios Cualitativos Realizados</t>
  </si>
  <si>
    <t>Eventos De Promoción Realizados</t>
  </si>
  <si>
    <t>Estudios De Análisis Audiencia Realizados</t>
  </si>
  <si>
    <t>Resoluciones Expedidas</t>
  </si>
  <si>
    <t>Porcentaje De Implementación Del Portal Mipymes De Colombia</t>
  </si>
  <si>
    <t>Pasantías Realizadas Para Investigación, Desarrollo E Innovación En Tecnologías De La Información Y La Comunicación</t>
  </si>
  <si>
    <t>Computadores Entregados A Sedes Educativas Públicas</t>
  </si>
  <si>
    <t>Centros De Formación De Alto Nivel En Tecnologías De La Información Y La Comunicación Creados</t>
  </si>
  <si>
    <t>Días Promedio En La Elaboración Del Informe De Cobertura Y Penetración De Internet</t>
  </si>
  <si>
    <t>Foros Realizados Para La Divulgación Y Discusión De La Agenda Regulatoria</t>
  </si>
  <si>
    <t>Alianzas Constituidas Con Centros De Investigación</t>
  </si>
  <si>
    <t>Alianzas Definidas Con Universidades Para Programas De Formación Doctoral</t>
  </si>
  <si>
    <t>Alianzas Constituidas Con El Sector Productivo</t>
  </si>
  <si>
    <t>Porcentaje De Procesos Ejecutados</t>
  </si>
  <si>
    <t>Proyectos de mipymes evaluados</t>
  </si>
  <si>
    <t>Convenios suscritos para el fortalecimiento de los servicios de radiodifusión sonora</t>
  </si>
  <si>
    <t>Juntas directivas con participación del ministerio</t>
  </si>
  <si>
    <t>Alianzas interinstitucionales realizadas para adelantar proyectos de i+d+i</t>
  </si>
  <si>
    <t>Estaciones Base verificadas para la prestación del servicio de Telefonía Social en el área rural</t>
  </si>
  <si>
    <t>Alianzas Logradas Para La Implementación Del Centro De Bioinform Tica</t>
  </si>
  <si>
    <t>Estaciones Base Verificadas Para La Prestación Del Servicio De Telefonía Social En El  Rea Rural</t>
  </si>
  <si>
    <t>Alcaldías vinculadas a las iniciativas de Territorios Digitales</t>
  </si>
  <si>
    <t>Gobernaciones vinculadas a las iniciativas de Territorios Digitales</t>
  </si>
  <si>
    <t>Soluciones transversales y/o cadenas de trámites estratégicos para el Estado Colombiano diseñadas</t>
  </si>
  <si>
    <t>Indice mensual de cumplimiento de acuerdos de niveles de servicio de Servicios de Gobierno en línea</t>
  </si>
  <si>
    <t>Fase II del SECOP implementada</t>
  </si>
  <si>
    <t>Porcentaje de cumplimiento de los acuerdos de niveles de servicio de Intranet Gubernamental</t>
  </si>
  <si>
    <t>Viajes realizados Para Asistencia A Encuentros Y Programas</t>
  </si>
  <si>
    <t>Días promedio en la elaboración de estudios técnicos</t>
  </si>
  <si>
    <t>Volumenes Traducidos del Manual de Gestión del Espectro</t>
  </si>
  <si>
    <t>Puntos de atención puestos en operación</t>
  </si>
  <si>
    <t>Entidades del orden nacional realizando la rendición de la cuenta fiscal y la auditoría en línea</t>
  </si>
  <si>
    <t>Alcaldías y Registradurias auxiliares interactuando en linea con las notarias</t>
  </si>
  <si>
    <t>Entidades del orden nacional implementando acciones de cero papel</t>
  </si>
  <si>
    <t>Entidades del orden territorial (Alcaldías y Gobernaciones) implementando acciones de cero papel</t>
  </si>
  <si>
    <t>Modelos de control y vigilancia para el sector TIC desarrollados</t>
  </si>
  <si>
    <t>Modelos de supervisión desarrollados para los operadores móviles</t>
  </si>
  <si>
    <t>PLAN DE CAPACITACION Y DIVULGACION EXPERTOS EN ESPECTRO</t>
  </si>
  <si>
    <t>PLAN DE MIGRACIONES EJECUTADO PARA OCUPACION DE BANDAS IMT</t>
  </si>
  <si>
    <t>PLAN MAESTRO EJECUTADO PARA AJUSTAR EL CUADRO NACIONAL DE ATRIBUCION DE BANDAS DE FRECUENCIA</t>
  </si>
  <si>
    <t>Actividades de sensibilización realizadas</t>
  </si>
  <si>
    <t xml:space="preserve">Fases desarrolladas para la implementación de la oficina de proyectos </t>
  </si>
  <si>
    <t>Boletines Publicados</t>
  </si>
  <si>
    <t>Boletines Sectoriales Publicados</t>
  </si>
  <si>
    <t>Documentos de soporte elaborados</t>
  </si>
  <si>
    <t>Campañas de comunicación interna implementadas</t>
  </si>
  <si>
    <t>Porcentaje de notas emitidas por la entidad que se publican en medios de comunicación</t>
  </si>
  <si>
    <t>Seguidores de la entidad en las redes sociales</t>
  </si>
  <si>
    <t>Corporaciones implementando la solución tecnológica desarrollada</t>
  </si>
  <si>
    <t>Entidades del orden nacional implementando la Ventanilla Única de Denuncias</t>
  </si>
  <si>
    <t>Entidades del orden territorial implementando la Ventanilla Única de Denuncias</t>
  </si>
  <si>
    <t>Notarias implementando la Ventanilla Única Notarial</t>
  </si>
  <si>
    <t>Entidades del Sistema Nacional de Prevención y Atención de Desastres que usan el Sistema de Información de Evaluación de Daños y Análisis de Daños</t>
  </si>
  <si>
    <t>Entidades miembro del Comité Sectorial de Telecomunicaciones de Emergencias, interactuando en línea</t>
  </si>
  <si>
    <t>Notarias avanzando en la implementación de las fases de información e interacción</t>
  </si>
  <si>
    <t>Entidades del orden territorial realizando la rendición de la cuenta fiscal y la auditoría en línea</t>
  </si>
  <si>
    <t>Centros de Innovación e Investigación de Gobierno en línea implementados</t>
  </si>
  <si>
    <t>Computadores demanufacturados</t>
  </si>
  <si>
    <t>Operadores con plan de migración aceptado</t>
  </si>
  <si>
    <t>Centro coordinador creado y en funcionamiento</t>
  </si>
  <si>
    <t>Nodos tematicos constituidos</t>
  </si>
  <si>
    <t>Centros de excelencia financiados en segunda etapa</t>
  </si>
  <si>
    <t>Computadores entregados por Densificación</t>
  </si>
  <si>
    <t>Computadores entregados por Reposición</t>
  </si>
  <si>
    <t>Computadores entregados por Penetración</t>
  </si>
  <si>
    <t>Computadores entregados a Bibliotecas y Casas de cultura</t>
  </si>
  <si>
    <t>Instituciones Públicas con Conectividad Contratadas (Continuidad)</t>
  </si>
  <si>
    <t>Puntos de Telefonía Rural Contratados</t>
  </si>
  <si>
    <t>Centros de Acceso Comunitario a Internet Contratados</t>
  </si>
  <si>
    <t>Accesos de Banda Ancha en Estratos 1 y 2 sobre redes fijas Contratados</t>
  </si>
  <si>
    <t>Modelos de Escuela Corporativa estructurados</t>
  </si>
  <si>
    <t>Proyectos Con Incorporacion De La Variable Ambiental Del Sector Energetico</t>
  </si>
  <si>
    <t>Atencion A Usuarios Brindando Informacion Oportuna Del Sector Minero - Energetico</t>
  </si>
  <si>
    <t>Racionamiento Energetico En Zonas Interconectadas</t>
  </si>
  <si>
    <t>Utilizacion De La Capacidad De Red</t>
  </si>
  <si>
    <t>Nuevas Empresas Competitivas</t>
  </si>
  <si>
    <t>Cumplimiento En El Reporte De Entrega De La Liquidacion De Subsidios</t>
  </si>
  <si>
    <t>Produccion De Energia Electrica</t>
  </si>
  <si>
    <t>Inversion En Unidad De Km De La Red Electrica Construida Por A¥o En Zonas No Interconectadas,  Zni</t>
  </si>
  <si>
    <t>Cumplimiento De Las Tareas Establecidas En El Plan Operativo Anual</t>
  </si>
  <si>
    <t>Avance En Componentes Para El Desarrollo De La Implementacion Del Sistema De Informacion Minero</t>
  </si>
  <si>
    <t>Grado De Implementacion Del Plan Nacional De Desarrollo Minero, Pndm</t>
  </si>
  <si>
    <t>No De Procesos De Vinculación De Inversionistas Privados En Proyectos De Energía Y Gas</t>
  </si>
  <si>
    <t>Porcentaje De Resoluciones De Carter General Compiladas</t>
  </si>
  <si>
    <t>Actos Administrativos Expedidos Para La Asignación Y Distribución De Recursos</t>
  </si>
  <si>
    <t>Estudios De Prefactibilidad Y Factibilidad Elaborados Para El Establecimiento De Plantas Generadoras De Energía Eléctrica Con Base En Fuentes No Convencionales De Energía.</t>
  </si>
  <si>
    <t>Medidas De Manejo Ambiental En Proyectos De Infraestructura Energética Diseñadas</t>
  </si>
  <si>
    <t>Equipos De Medición De Calidad De Energía Adquiridos Ó Arrendados</t>
  </si>
  <si>
    <t>Porcentaje De Recursos Comprometidos Que Fueron Aprobados Por Cafazni Trimestralmente</t>
  </si>
  <si>
    <t>Porcentaje De Recursos Comprometidos Que Fueron Aprobados Por Cafaer Trimestralmente</t>
  </si>
  <si>
    <t>Resoluciones Expedidas Para La Distribuci¢n Y Asignaci¢n De Los Recursos Para El Subsidio</t>
  </si>
  <si>
    <t>Equipos adquiridos para la actualización del Sistema Sismológico y Vulcanológico</t>
  </si>
  <si>
    <t>Porcentaje de estaciones en funcionamiento</t>
  </si>
  <si>
    <t>Inspecciones realizadas a usuarios de materiales radiactivos</t>
  </si>
  <si>
    <t>Visitas de Seguimiento y Control a Títulos Mineros realizadas</t>
  </si>
  <si>
    <t>Visitas de Seguridad e Higiene Minera realizadas</t>
  </si>
  <si>
    <t>Dias promedio de respuesta para la elaboración de minutas de contrato de concesión de legalización de minería de hecho</t>
  </si>
  <si>
    <t>Nuevos contactos válidos realizados</t>
  </si>
  <si>
    <t>Nuevas empresas que visitan el país</t>
  </si>
  <si>
    <t>Nuevas empresas que solicitan información del sector hidrocarburos</t>
  </si>
  <si>
    <t>Proyectos de gestión del conocimiento contratados</t>
  </si>
  <si>
    <t>Mapas e informes de desplazamientos relativos realizados</t>
  </si>
  <si>
    <t>Porcentaje de cumplimiento del plan socioambiental</t>
  </si>
  <si>
    <t>Procesos sistematizados</t>
  </si>
  <si>
    <t>Contratos de concesión otorgados</t>
  </si>
  <si>
    <t>Jornadas de capacitación y seguimiento a comunidades mineras realizadas</t>
  </si>
  <si>
    <t>Porcentaje de recursos comprometidos para el desarrollo de proyectos Fondo Nacional de Regalias</t>
  </si>
  <si>
    <t>Días promedio para resolver solicitud de Contrato de Concesión Minera</t>
  </si>
  <si>
    <t>Tiempo para la atención de solicitudes de visita de viabilidad</t>
  </si>
  <si>
    <t>Funcionarios evaluados por competencias</t>
  </si>
  <si>
    <t>Porcentaje de recursos adjudicados para el desarrollo de proyectos Fondo Nacional de Regalías</t>
  </si>
  <si>
    <t>Peritos capacitados en delitos mineros ambientales</t>
  </si>
  <si>
    <t>Porcentaje de usuarios registrados que utilizan el SICOM</t>
  </si>
  <si>
    <t>Actos administrativos expedidos mediante los cuales se señala y delimitan zonas mineras étnicas</t>
  </si>
  <si>
    <t>Porcentaje de ejecución de los planes de acción ambientales</t>
  </si>
  <si>
    <t>Porcentaje de pimpineros de zona de frontera vinculados al programa de reconversión socio laboral</t>
  </si>
  <si>
    <t>Usuarios que acceden al Sistema Integral de Gestión Minera SI.MINERO</t>
  </si>
  <si>
    <t>Mantenimiento Y Reparacion De Equipos De Trasbordo</t>
  </si>
  <si>
    <t>Avance Plan De Accion</t>
  </si>
  <si>
    <t>Cubrimiento A Emergencias</t>
  </si>
  <si>
    <t>Proyectos Viales Con Licencias Ambientales</t>
  </si>
  <si>
    <t>Registros Internos Generados</t>
  </si>
  <si>
    <t>Seguimiento A Las Troncales Construidas Para El Transporte Masivo Durante La Vigencia</t>
  </si>
  <si>
    <t>Metros Cuadrados De Predios Adquiridos Para Construcción De Infraestructura De Transporte.</t>
  </si>
  <si>
    <t>Pagos De Servicios De Evaluación Y Seguimiento Ambiental Realizados</t>
  </si>
  <si>
    <t>Medidas Ambientales Ejecutadas</t>
  </si>
  <si>
    <t>Operativos De Carga Realizados</t>
  </si>
  <si>
    <t>Kilómetros De La Red Vial Concesionada Contratados Para Construcción</t>
  </si>
  <si>
    <t>Kilómetros De La Red Vial Nacional Concesionada Contratados Para Rehabilitación</t>
  </si>
  <si>
    <t>Concesiones Férreas Adjudicadas</t>
  </si>
  <si>
    <t>Especies Venales Y No Venales Adquiridas</t>
  </si>
  <si>
    <t>Sistemas Integrados De Transporte Masivo Asistidos</t>
  </si>
  <si>
    <t>Departamentos Asistidos En El Programa De Desarrollo Vial.</t>
  </si>
  <si>
    <t>Sistemas De Vigilancia Aeronáutica Actualizados Y/o Renovados</t>
  </si>
  <si>
    <t>Equipos De Seguridad Aeroportuaria Adquiridos</t>
  </si>
  <si>
    <t>Equipos De Redes De Telecomunicación Puestos En Servicio</t>
  </si>
  <si>
    <t>Intervenciones En Sanidades Aeroportuarias</t>
  </si>
  <si>
    <t>Equipos De Energía Adquiridos Para Aeropuertos Y Estaciones Aeronáuticas</t>
  </si>
  <si>
    <t>Equipos Para Sistemas De Iluminación Aeroportuaria Puestos En Servicio</t>
  </si>
  <si>
    <t>Equipos Para Sistemas Aeroportuarios Puestos En Servicio</t>
  </si>
  <si>
    <t>Equipos Y Sistemas Aeroportuarios Mantenidos</t>
  </si>
  <si>
    <t>Equipos Sistema De Telecomunicaciones Y Ayudas A La Navegación Aérea Mantenidos</t>
  </si>
  <si>
    <t>Personal Aeronáutico Con Certificación Aeromédica Especial</t>
  </si>
  <si>
    <t>Asistencia Técnica Contratada Para El Control De La Operación Aérea</t>
  </si>
  <si>
    <t>Concesiones Viales Adjudicadas</t>
  </si>
  <si>
    <t>Avaluos Contratados Para La Adquisición De Predios Y/o Mejoras</t>
  </si>
  <si>
    <t>Contratos Y/o Convenios Suscritos Para La Adquisicion De Servicios De Comunicaciones</t>
  </si>
  <si>
    <t>Intervenciones Contratadas Para La Ampliaci¢n De La Red De Vigilancia Aeronautica</t>
  </si>
  <si>
    <t>Aeropuertos Con Intervenciones En Infraestructura Aeroportuaria Contratadas.</t>
  </si>
  <si>
    <t>Aeropuertos Con Intervenciones En Infraestructura Ambiental  Contratadas</t>
  </si>
  <si>
    <t>Contratos Celebrados Para La Adquisición De Equipos De Protecci¢n Y Extinción De Incendios Búsqueda Y Rescate</t>
  </si>
  <si>
    <t>Contratos De Asistencia T‚cnica Suscritos Para El Control De La Operaci¢n A‚rea</t>
  </si>
  <si>
    <t>Contratos Suscritos Para El Mantenimiento De La Red Meteorol¢gica Aeron Utica</t>
  </si>
  <si>
    <t>Contratos Suscritos Para El Mantenimiento Y Conservacion De Equipos Y Sistemas Aeroportuarios.</t>
  </si>
  <si>
    <t>Contratos Suscritos Para El Mantenimiento Y Conservacion Del Sistema De Telecomunicaciones Y Ayudas A La Navegacion Aerea.</t>
  </si>
  <si>
    <t>Contratos Suscritos Para El Mejoramiento Y Mantenimiento De Infraestructura Administrativa</t>
  </si>
  <si>
    <t>Contratos Suscritos Para La Adquisici¢n De Equipos De Aeronavegacion</t>
  </si>
  <si>
    <t>Contratos Suscritos Para La Adquisici¢n De Equipos De Energ¡a Solar Y Comercial Para Aeropuertos Y Estaci</t>
  </si>
  <si>
    <t>Contratos Suscritos Para La Adquisici¢n De Equipos De Seguridad Aeoportuaria</t>
  </si>
  <si>
    <t>Contratos Suscritos Para La Adquisici¢n De Equipos Para Redes De Telecomunicaciones Aeron Ticas</t>
  </si>
  <si>
    <t>Contratos Suscritos Para La Adquisici¢n De Equipos Para Sistemas Aeroportuarios</t>
  </si>
  <si>
    <t>Contratos Suscritos Para La Adquisici¢n De Servicios De Seguridad Aeoportuaria</t>
  </si>
  <si>
    <t>Desembolsos Realizados Para Garantizar Los  Ingresos Mínimos Al Concesionario De La Segunda Pista Del Aeropuerto El Dorado</t>
  </si>
  <si>
    <t>Intervenciones Contratadas Para  Obras De Mantenimiento, Mejoramiento Y/o Ampliacion De Infraestructura Aeroportuaria</t>
  </si>
  <si>
    <t>Intervenciones Contratadas Para Aeropuertos  Comunitarios</t>
  </si>
  <si>
    <t>Intervenciones Contratadas Para El Desarrollo De Los Programas De Salud Ocupacional Y Bienestar Social.</t>
  </si>
  <si>
    <t>Intervenciones Contratadas Para El Mantenimiento De Equipos De Extinción De Incendios Búsqueda Y Rescate.</t>
  </si>
  <si>
    <t>Intervenciones Contratadas Para El Mantenimiento De Equipos De Seguridad Aeroporturia.</t>
  </si>
  <si>
    <t>Intervenciones Contratadas Para La Ampliación De La Red Meteorológica.</t>
  </si>
  <si>
    <t>Intervenciones Contratadas Para Mantenimiento Y Mejoramiento De Estaciones Aeronauticas.</t>
  </si>
  <si>
    <t>Intervenciones En Sanidad Aeroportuaria Contratadas</t>
  </si>
  <si>
    <t>Obras De Construccion De Infraestructura Aeroportuaria Contratadas</t>
  </si>
  <si>
    <t>Aeropuertos Y/o Estaciones  Aeronauticas  Seleccionados Para Compra De Inmuebles</t>
  </si>
  <si>
    <t>Servicios De Soporte Informático Atendidos.</t>
  </si>
  <si>
    <t>Centros Nacionales De Frontera Contratados Para Su Adecuación Y/o Dotación</t>
  </si>
  <si>
    <t>Normas , Reglamentos , Investigaciones De Prevencion De Accidentalidad Diseñadas</t>
  </si>
  <si>
    <t>Departamentos Apoyados Y Asesorados En Gestion Vial</t>
  </si>
  <si>
    <t>Dragas Para El Mantenimiento Del Rio Adquiridas</t>
  </si>
  <si>
    <t>Estrategias  Para Fortalecer El Sistema De Gestion De Calidad Sgc Y El Meci</t>
  </si>
  <si>
    <t>Postulaciones  Tramitadas</t>
  </si>
  <si>
    <t>Troncales  Contratados</t>
  </si>
  <si>
    <t>Concesiones Atendidas Con Pago De Garantias</t>
  </si>
  <si>
    <t>Concesiones En Ejecución Con Obras Complementarias</t>
  </si>
  <si>
    <t>Concesiones Férreas Contratadas</t>
  </si>
  <si>
    <t>Concesiones Férreas En Operación</t>
  </si>
  <si>
    <t>Concesiones Viales Con Diseños Definitivos Aprobados En Menos De Un Año</t>
  </si>
  <si>
    <t>Concesiones Viales De Alcance Basico Financiadas</t>
  </si>
  <si>
    <t>Concesiones Viales De Alcance Progresivo Financiadas</t>
  </si>
  <si>
    <t>Porcentaje De Recursos Desembolsados Para La Ejecuci¢n Del Proyecto De Concesión</t>
  </si>
  <si>
    <t>Actas de recibo suscritas</t>
  </si>
  <si>
    <t>Polizas adquiridas</t>
  </si>
  <si>
    <t>Resoluciones de comisión expedidas</t>
  </si>
  <si>
    <t>Informes de interventoría ambiental revisados</t>
  </si>
  <si>
    <t>Informes de administradores viales revisados</t>
  </si>
  <si>
    <t xml:space="preserve">Informes de avance del sistema de información geográfica presentados_x000D_
</t>
  </si>
  <si>
    <t>Casetas de peaje socializadas</t>
  </si>
  <si>
    <t>Informes de avance sobre obligaciones de convenios realizados</t>
  </si>
  <si>
    <t>Informes de interventoria revisados</t>
  </si>
  <si>
    <t>Adiciones y otrosi realizados a contratos</t>
  </si>
  <si>
    <t>Porcentaje de resoluciones de comisión expedidas oportunamente</t>
  </si>
  <si>
    <t>Kilómetros Contratados de Infraestructura Vial en Sistemas Estratégicos de Transporte Público</t>
  </si>
  <si>
    <t>Pedios Adquiridos para obras de Sistemas Estratégicos de Transporte Público</t>
  </si>
  <si>
    <t>Normas y reglamentos sobre las políticas regulatorias de transporte, tránsito e infraestructura realizadas y publicadas</t>
  </si>
  <si>
    <t>Alumnos Evaluados Pruebas "saber"</t>
  </si>
  <si>
    <t>Consejos Departamentales Y Distritales A Los Que Se Ha Brindado Apoyo Para El Fortalecimiento De Su Capacidad De Gestion Y Ejecucion</t>
  </si>
  <si>
    <t>Bibliotecas Publicas A Las Que Se Ha Brindado Apoyo A Traves De La Red A  Nivel Nacional Para El Fortalecimiento.</t>
  </si>
  <si>
    <t>Talleres Y Seminarios De Proteccion Y Conservacion Del Patrimonio Arqueologico</t>
  </si>
  <si>
    <t>Encuentros Culturales Realizados</t>
  </si>
  <si>
    <t>Programas De Formacion En Gestion Cultural</t>
  </si>
  <si>
    <t>Municipios Certificados Para El Manejo Autonomo De La Educacion</t>
  </si>
  <si>
    <t>Convenios Realizados</t>
  </si>
  <si>
    <t>Relacion De La Inversion En Deporte Vs Gasto Social.</t>
  </si>
  <si>
    <t>Profesores Actualizados En Capacitacion</t>
  </si>
  <si>
    <t>Costo Por Usuario Atendido</t>
  </si>
  <si>
    <t>Seguimiento A La Evaluacion Y Actualizacion De Procesos Y Procedimientos</t>
  </si>
  <si>
    <t>Programas Academicos Educacion Superior Implantados O En Operacion</t>
  </si>
  <si>
    <t>Consultas Por Colecciones De Libros Que Hace Parte De La Biblioteca</t>
  </si>
  <si>
    <t>Fortalecimiento De La Educacion Tecnologica.</t>
  </si>
  <si>
    <t>Porcentaje De Centros Históricos Con Planes Especiales De Protección En Etapa 1</t>
  </si>
  <si>
    <t>Porcentaje De Auditorias De Calidad Cerradas</t>
  </si>
  <si>
    <t>Porcentaje De Equipos De Medición Que Están Actualizados.</t>
  </si>
  <si>
    <t>Funcionalidades Desarrolladas Para Sistematizar Procesos Específicos De Museos.</t>
  </si>
  <si>
    <t>Porcentaje De Proyectos Apoyados Que Desarrollan Actividades De Música Sinfónica Profesional A Nivel Regional.</t>
  </si>
  <si>
    <t>Terrenos Adquiridos Para La Ampliación De Museos</t>
  </si>
  <si>
    <t>Porcentaje De Éxito De Fuentes De Cooperación Internacional Contactadas</t>
  </si>
  <si>
    <t>Porcentaje De Sensibilizaciones Sinic Realizadas</t>
  </si>
  <si>
    <t>Normas Archivísticas Elaboradas</t>
  </si>
  <si>
    <t>Porcentaje Diagnóstico Del Estado De Conservación De Los Fondos De La Nación</t>
  </si>
  <si>
    <t>Porcentaje De Transferencias Documentales Recibidas</t>
  </si>
  <si>
    <t>Libros Adquiridos Para La Biblioteca</t>
  </si>
  <si>
    <t>Porcentaje De Paginas Digitalizadas Para La Biblioteca Virtual</t>
  </si>
  <si>
    <t>Establecimientos Educativos Rurales Y Urbanos Ejecutando Planes De Mejoramiento Institucional Con Asistencia Técnica De La Secretaría De Educación</t>
  </si>
  <si>
    <t>Instituciones De Educación Superior Acreditadas Con Condiciones De Alta Calidad.</t>
  </si>
  <si>
    <t>Porcentaje de proyectos con concepto de viabilidad en la vigencia</t>
  </si>
  <si>
    <t>Porcentaje de proyectos contratados para el mejoramiento de la infraestructura física de establecimientos educativos estatales que se encentran en ejecución</t>
  </si>
  <si>
    <t>Registros Nuevos Ingresados Al Sistema Para El Fortalecimiento De Las Bibliotecas Y La Red Cdim</t>
  </si>
  <si>
    <t>Plan De Mercadeo Institucional De La Esap Implementado A Nivel Nacional.</t>
  </si>
  <si>
    <t>Convocatorias Publicadas</t>
  </si>
  <si>
    <t>Entidades Territoriales Certificadas Acompañadas En La Elaboración De Planes De Cobertura</t>
  </si>
  <si>
    <t>Entidades Territoriales Certificadas Con Seguimiento Al Uso De Los Recursos</t>
  </si>
  <si>
    <t>Instituciones De Educación Superior Con Sistemas Integrados De Gestión Definidos</t>
  </si>
  <si>
    <t>Programas Por Ciclos Aprobados</t>
  </si>
  <si>
    <t>Secretarías De Educación Con Diagnóstico, Diseño E Implementación De Procesos Misionales</t>
  </si>
  <si>
    <t>Secretarías De Educación De Entidades Territoriales Certificadas Implementando El Programa De Alfabetización Para Jóvenes Y Adultos Iletrados</t>
  </si>
  <si>
    <t>Entidades Territoriales Certificadas Con Planes De Educación Rural Formulados</t>
  </si>
  <si>
    <t>Infraestructuras Educativas Para Concesionar Con Predios Definidos Y Dise¤os Contratados</t>
  </si>
  <si>
    <t>Porcentaje De Avance En El Diseño E Implementación Del Sistema De Información Para La Primera Infancia</t>
  </si>
  <si>
    <t>Proyectos Actualizados Para Transferencia De Recursos A Universidades</t>
  </si>
  <si>
    <t>Número De Entidades Territoriales Certificadas, Con Plan De Atención Integral Diseñado Y Que Se Encuentran Implementando La Ruta Operativa Para La Prestación Del Servicio</t>
  </si>
  <si>
    <t>Porcentaje De Entidades Territoriales Certificadas Que Garantizan La Continuidad De Los Jóvenes Y Adultos Beneficiados Con El Ciclo Uno</t>
  </si>
  <si>
    <t>Secretarías De Educación Con Mínimo Dos Procesos Misionales Certificados En La Norma Técnica De Calidad</t>
  </si>
  <si>
    <t>Directivos Docentes Y Docentes En Servicio Beneficiados Con El Programa De Inducción Y Reinducción</t>
  </si>
  <si>
    <t>Porcentaje De Establecimientos Educativos Rurales Y Urbanos De Bajo Logro Acompañadas En La Formulaci¢n Y Ejecución De Planes De Mejoramiento</t>
  </si>
  <si>
    <t>Establecimientos Educativos Implementando Estrategias Institucionales De Uso De Medios Y Tic Ligadas A Planes De Mejoramiento Institucional</t>
  </si>
  <si>
    <t>Informes Realizados Sobre Las Condiciones De Empleabilidad De Los Graduados Por Núcleo Básico De Conocimiento</t>
  </si>
  <si>
    <t>Recursos De Cooperación Gestionados</t>
  </si>
  <si>
    <t>Aliados Regionales Obtenidos En El Momento De Consolidar Las Redes Departamentales</t>
  </si>
  <si>
    <t>Centros Históricos Con Prediagn¢stico De Planes Especiales De Manejo Y Protecci¢n</t>
  </si>
  <si>
    <t>Centros Históricos Con Planes Especiales De Manejo Y Protecci¢n Formulados</t>
  </si>
  <si>
    <t>Valor De Los Convenios De Apoyo Para El Desarrollo De Las Políticas</t>
  </si>
  <si>
    <t>Horas De Formación Para El Trabajo Y El Desarrollo Humano Impartida</t>
  </si>
  <si>
    <t>Eventos Académicos En Los Que Participó El Icanh</t>
  </si>
  <si>
    <t>Entidades Territoriales certificadas entregando los 6 productos del proceso de matrícula</t>
  </si>
  <si>
    <t>Centros Históricos con PEMP en Fase I: de análisis y diagnóstico</t>
  </si>
  <si>
    <t>Centros Históricos con PEMP en Fase II: con propuesta integral de PEMP</t>
  </si>
  <si>
    <t>Entidades territoriales certificadas que garantizan la permanencia al menos al 60% de los alumnos atendidos en los ciclo de educación de adultos</t>
  </si>
  <si>
    <t>Centros de innovación conformados en alianzas con las universidades para la formación de docentes y la producción estandarizada de contenidos educativos digitales.</t>
  </si>
  <si>
    <t>Entidades territoriales certificadas con planes educativos rurales viabilizados y en ejecución.</t>
  </si>
  <si>
    <t>Instituciones Educativas con Programas Integrados en la Educación Media</t>
  </si>
  <si>
    <t>Porcentaje De Proyectos Que Concursan Por Recursos Ley 21 Con Concepto De Viabilidad</t>
  </si>
  <si>
    <t>Porcentaje De Proyectos O Contratos Contratos Suscritos Con Entidades Territoriales A Los Que Se Les Realiza Seguimiento</t>
  </si>
  <si>
    <t>Recursos De Cofinanciacion Gestionados</t>
  </si>
  <si>
    <t>Secretarías de Educación con diagnóstico, diseño e implementación de procesos misionales</t>
  </si>
  <si>
    <t>Porcentaje de directivos docentes y docentes del sector oficial que participan en la validación y socialización de los referentes de calidad como insumo para la implementación de planes de estudio</t>
  </si>
  <si>
    <t>Porcentaje de Establecimientos Educativos rurales y urbanos de bajo logro acompañadas en la formulación y ejecución de planes de mejoramiento.SIGOB</t>
  </si>
  <si>
    <t>Instituciones de educación superior apoyadas por la línea de crédito MEN-FINDETER</t>
  </si>
  <si>
    <t>Porcentaje de universidades e instituciones universitarias colombianas vinculadas a procesos de movilidad académica internacional de estudiantes, investigadores y docentes</t>
  </si>
  <si>
    <t>Infraestructuras educativas en construcción</t>
  </si>
  <si>
    <t>Instituciones de Educación Superior apoyadas en mejoramiento de procesos de gestión académica, administrativa y financiera</t>
  </si>
  <si>
    <t>Programas del Portafolio de Competencias Ciudadanas actualizados y analizados</t>
  </si>
  <si>
    <t>Modelos etnoeducativos diseñados</t>
  </si>
  <si>
    <t>Porcentaje de Entidades Territoriales certificadas entregando los productos del proceso de matrícula en la vigencia</t>
  </si>
  <si>
    <t>Actividades de circulación y difusión de danza realizadas</t>
  </si>
  <si>
    <t>Encuentros sectoriales de danza</t>
  </si>
  <si>
    <t>Diagnósticos realizados sobre emprendimientos culturales</t>
  </si>
  <si>
    <t>Estrategias de internacionalización desarrolladas</t>
  </si>
  <si>
    <t>Porcentaje de los municipios del país con oferta de educación superior</t>
  </si>
  <si>
    <t>Porcentaje de univerisdades del país a las que se les aplica el modelo de gestión universitaria</t>
  </si>
  <si>
    <t>Alianzas apoyadas para el diseño de programas en sectores locomotora</t>
  </si>
  <si>
    <t>Nuevos programas de maestria y doctorado creados con apoyo del Ministerio de Educación</t>
  </si>
  <si>
    <t>Porcentaje de Secretarías de Educación que califican en rango alto la asistencia técnica del Ministerio de Educación</t>
  </si>
  <si>
    <t xml:space="preserve">Docentes que participan como apoyo al desarrollo de competencias pedagógicas e investigativas </t>
  </si>
  <si>
    <t>Secretarías de Educación de las Entidades Territoriales Certificadas que utilizan el SIMPADE ENDE para el desarrollo de sus acciones de permanencia</t>
  </si>
  <si>
    <t>Contenidos Educativos Digitales de acceso público publicados para educación preescolar, básica y media</t>
  </si>
  <si>
    <t>Secretarías de Educación realizando actividades de Gente y Cultura con sus funcionarios</t>
  </si>
  <si>
    <t>Educadores acompañados en sus prácticas educativas para el desarrollo de competencias básicas y ciudadanas en los estudiantes</t>
  </si>
  <si>
    <t xml:space="preserve">Instituciones de educacion superior con seguimiento con fines de acreditación_x000D_
</t>
  </si>
  <si>
    <t>Porcentaje de Departamentos y Distritos con Consejos De Cultura conformados y activos</t>
  </si>
  <si>
    <t>Establecimientos educativos intervenidos con nuevos o mejores espacios escolares</t>
  </si>
  <si>
    <t>Secretarias de educación que implementan estrategias para el mejoramiento de la gestión de calidad</t>
  </si>
  <si>
    <t>Estándares básicos en competencias ciudadanas con contenidos temáticos elaborados</t>
  </si>
  <si>
    <t>Porcentaje de instituciones de educación media que desarrollan procesos de articulación con la educación superior y la educación para el trabajo</t>
  </si>
  <si>
    <t>Entidades Territoriales con convenio y programación de actividades para atender poblacion indigena y aforcolombiana</t>
  </si>
  <si>
    <t>Porcentaje de Secretarías de Educación fortalecidas en la gestión del talento humano</t>
  </si>
  <si>
    <t>Entidades territoriales certificadas administrando y ejecutando el Programa de Atención Integral a la Primera Infancia</t>
  </si>
  <si>
    <t>Infraestructuras educativas construidas</t>
  </si>
  <si>
    <t>Avance en el desarrollo de la metodología de predicción de necesidades de recurso humano</t>
  </si>
  <si>
    <t>Alianzas apoyadas para el mejoramiento de la oferta en educación técnica y tecnológica.</t>
  </si>
  <si>
    <t>Secretarías de Educación con las sedes educativas identificadas a través del Sistema Interactivo de Consulta de Infraestructura Educativa - SICIED</t>
  </si>
  <si>
    <t>Distritos Judiciales Creados</t>
  </si>
  <si>
    <t>Registros Incorporados</t>
  </si>
  <si>
    <t>Cobertura De Formacion A Funcionarios</t>
  </si>
  <si>
    <t>Intercomunicacion E Integracion De Usuarios Rama Judicial Mediante La Conexion Al Sistema De Informacion</t>
  </si>
  <si>
    <t>Congestionamiento Y Represamiento De Procesos</t>
  </si>
  <si>
    <t>Cubrimiento Sistema Informacion Gestion Judicial</t>
  </si>
  <si>
    <t>Procesos Evacuados</t>
  </si>
  <si>
    <t>Servicios De Informacion Ofrecidos Intranet  /internet De La Rama Judicial</t>
  </si>
  <si>
    <t>Cupos Para Capacitacion Solicitados</t>
  </si>
  <si>
    <t>Cupos Ofrecidos Para Capacitacion</t>
  </si>
  <si>
    <t>Seguimiento A La Ejecucion Estudios De Mercado Segun Cronograma</t>
  </si>
  <si>
    <t>Costo Unitario Programado Mapa</t>
  </si>
  <si>
    <t>Costo Invertido En Mejoramiento De Esquemas De Seguridad</t>
  </si>
  <si>
    <t>Usuarios Con Acceso A La Informacion Nacional E Internacional</t>
  </si>
  <si>
    <t>Sedes Regionales De Medicina Legal Intervenidas Con Obras De Mantenimiento Y Mejoramiento</t>
  </si>
  <si>
    <t>Porcentaje De Reposición De Equipos De Medicina Forense</t>
  </si>
  <si>
    <t>Porcentaje De Dotación De Equipos De Medicina Forense</t>
  </si>
  <si>
    <t>Porcentaje De Servidores Públicos Mij Asegurados</t>
  </si>
  <si>
    <t>Porcentaje De Aplicativos Del Mij Asegurados</t>
  </si>
  <si>
    <t>Funcionarios Facultados Por La Ley Para Conciliar Capacitados</t>
  </si>
  <si>
    <t>Funcionarios Capacitados En El Sistema Penal Acusatorio</t>
  </si>
  <si>
    <t>Mesas De Trabajo Sobre El Sistema Nacional De Prevención Y Atención Desastres Realizadas.</t>
  </si>
  <si>
    <t>Bienes Enajenados Respecto De Bienes Listos Para La Venta</t>
  </si>
  <si>
    <t>Bienes Asignados Definitivamente Respecto De Bienes Listos Para La Venta</t>
  </si>
  <si>
    <t>Bienes Dispuestos Respecto De Bienes Listos Para La Venta</t>
  </si>
  <si>
    <t>Resoluciones De Distribucion Expedidas Por El Consejo Nacional De Estupefacientes</t>
  </si>
  <si>
    <t>Entrevistas A Aspirantes Realizadas</t>
  </si>
  <si>
    <t>Usuarios con acceso al módulo de salud de SISIPEC (Sistematización Integral del Sistema Penitenciario y Carcelario)</t>
  </si>
  <si>
    <t>Establecimientos de reclusión dotados con equipos de seguridad</t>
  </si>
  <si>
    <t>Establecimientos de reclusión dotados con equipos de CCTV</t>
  </si>
  <si>
    <t>Personas capacitadas en cultura de seguridad de la información</t>
  </si>
  <si>
    <t>Comités realizados para la coordinación y supervisión del proyecto</t>
  </si>
  <si>
    <t>Hectáreas con actividades de preinversión desarrolladas</t>
  </si>
  <si>
    <t>Estrategias de divulgación de los servicios del Programa Nacional de Centros de Conviviencia Ciudadana implementados</t>
  </si>
  <si>
    <t>Casas de Justicia con asistencia técnica, acompañamiento y apoyo</t>
  </si>
  <si>
    <t>Talleres realizados para la población afrocolombiana, palanquera y raizal</t>
  </si>
  <si>
    <t>Entidades territoriales sensibilizadas sobre planes de seguridad</t>
  </si>
  <si>
    <t>Gobernadores y mandatarios locales de ciudades capitales formados sobre los lineamientos de la profundización de la descentralización</t>
  </si>
  <si>
    <t>Talleres departamentales realizados en la ruta de protección</t>
  </si>
  <si>
    <t>Talleres realizados para capacitar a funcionarios en el Sistema Penal Acusatorio</t>
  </si>
  <si>
    <t>Instructivos de prevención de daño antijurídico elaborados y difundidos</t>
  </si>
  <si>
    <t>Proyectos De Investigación Ejecutados</t>
  </si>
  <si>
    <t>Vehículos dados de baja</t>
  </si>
  <si>
    <t>Transferencias documentales recibidas</t>
  </si>
  <si>
    <t>Requerimientos de desarrollos y ajustes al SIRDEC implementados</t>
  </si>
  <si>
    <t>Grupos de insumos y reactivos adquiridos</t>
  </si>
  <si>
    <t>Municipios con Centros de Convivencia Ciudadana con el sistema local de justicia implementado y en operación</t>
  </si>
  <si>
    <t>Municipios interelacionados con registro castrato</t>
  </si>
  <si>
    <t>Oficinas de Registro de Instrumentos Públicos con asistencia técnica</t>
  </si>
  <si>
    <t>Tranferencias realizadas</t>
  </si>
  <si>
    <t>Entidades atendidas para la compilación de normas</t>
  </si>
  <si>
    <t>Brazaletes Del Sistema De Vigilancia Electrónica Disponibles En Sitio Para Instalación</t>
  </si>
  <si>
    <t>Bienes del Frisco enajenados</t>
  </si>
  <si>
    <t>Porcentaje de avance en la implementación del sistema integrado de gestion</t>
  </si>
  <si>
    <t>Funcionarios capacitados en temas de Calidad</t>
  </si>
  <si>
    <t>Folios de expedientes jurídicos y disciplinarios digitalizados</t>
  </si>
  <si>
    <t>Notarias vinculadas a la Ventanilla Única de Registro</t>
  </si>
  <si>
    <t>Oficinas de registro dotadas con la infraestructura adecuada para la administración documental</t>
  </si>
  <si>
    <t>Estudios de vulnerabilidad y reforzamiento estructural realizados</t>
  </si>
  <si>
    <t>Porcentaje de avance del proceso de depuración de base de datos en las Oficinas de Registro</t>
  </si>
  <si>
    <t>Porcentaje de Avance del servicio de grabación de los folios de matricula inmobiliaria</t>
  </si>
  <si>
    <t>Porcentaje de Avance del servicio de auditoria de los folios de matricula inmobiliaria</t>
  </si>
  <si>
    <t>Porcentaje de Relatorias Integradas al Sistema Nacional de Relatorias</t>
  </si>
  <si>
    <t>Infracciones Impuestas Por Explotacion Ilegal</t>
  </si>
  <si>
    <t>Incentivos A La Reforestacion</t>
  </si>
  <si>
    <t>Paquetes Tecnologicos Validados E Implementados De Aprovechameinto De Productos No Maderables</t>
  </si>
  <si>
    <t>Cubrimiento Por Funcionario De La Unidad Administrativa Especial Del Sistema De Parques Nacionales, Uaespnn A Las Areas Del Sistema De Parques Nacionales, Spnn</t>
  </si>
  <si>
    <t>Areas Naturales Protegidas Del Nivel Local Declaradas</t>
  </si>
  <si>
    <t>Areas Naturales Protegidas  Declaradas Por La Corporacion Autonoma Regional, Car Y/o Departamentos.</t>
  </si>
  <si>
    <t>Cuencas Declaradas En Ordenamiento Y Conservacion A Nivel Nacional.</t>
  </si>
  <si>
    <t>Incentivos Otorgados</t>
  </si>
  <si>
    <t>Asesorias O Acompa¥amiento A Procesos Productivos Por Parte Del Minambiente</t>
  </si>
  <si>
    <t>Area Adquirida Y Dedicada A La Conservacion</t>
  </si>
  <si>
    <t>Infraestructura En Mantenimiento En El Sistema De Parques Nacionales, Spnn De Ecoturismo</t>
  </si>
  <si>
    <t>Sistemas Regionales Y Locales De Areas Protegidas Acompa¥ados Por El Sistema De Parques Nacionales, Spnn</t>
  </si>
  <si>
    <t>Incentivos A La Conservacion Del Medio Ambiente Otorgados</t>
  </si>
  <si>
    <t>Seguimiento A La Formulacion Del Proyecto De Procesos De Tecnologias Limpias</t>
  </si>
  <si>
    <t>Monto De Carga Contaminante - Dbo (medida Contenida De Materia Organica Biodegradable)</t>
  </si>
  <si>
    <t>Monto De Carga Contaminante - Sst (medida De Solidos Suspendidos Totales)</t>
  </si>
  <si>
    <t>Proyectos Piloto De Descontaminacion De Aguas</t>
  </si>
  <si>
    <t>Apoyo Interinstitucional</t>
  </si>
  <si>
    <t>Convenios Interadministrativos</t>
  </si>
  <si>
    <t>Convenios De Constitucion De Alianzas Estrategicas Ambientales Municipales Suscritos</t>
  </si>
  <si>
    <t>Acciones De Seguimiento Y Monitoreo A Actividades Con Organismos Geneticamente Modificados</t>
  </si>
  <si>
    <t>Alianzas Estratégicas Establecidas Para El Posicionamiento Institucional</t>
  </si>
  <si>
    <t>Convenios Interadministrativos De Cooperación Técnica En Ejecución</t>
  </si>
  <si>
    <t>Tiempo Promedio De Trámite De Licenciamiento Ambiental</t>
  </si>
  <si>
    <t>Diagnóstico Del Estado De La Información De La Gestión En Biodiversidad Elaborado</t>
  </si>
  <si>
    <t>Ecosistemas Afectados Por Incendios Forestales En Proceso De Restauración</t>
  </si>
  <si>
    <t>Fondo Ambiental Para La Sierra Nevada De Santa Marta Implementado</t>
  </si>
  <si>
    <t>Insumos Para Radiosondéo Adquiridos</t>
  </si>
  <si>
    <t>Inventario Forestal Elaborado</t>
  </si>
  <si>
    <t>Normas De Manejo Sostenible Ajustadas</t>
  </si>
  <si>
    <t>Nuevas Áreas Del Sistema De Parques Nacionales Naturales En Proceso De Formulación E Implementación De Sus Planes De Manejo.</t>
  </si>
  <si>
    <t>Plan De Desarrollo Sostenible Formulado</t>
  </si>
  <si>
    <t>Plan Hídrico Nacional Elaborado Y En Ejecución</t>
  </si>
  <si>
    <t>Planes De Manejo De Reservas Formulados</t>
  </si>
  <si>
    <t>Planes De Manejo De Unidades Ambientales Costeras Apoyados En La Formulación</t>
  </si>
  <si>
    <t>Planes Forestales Regionales Asesorados Y Con Acompañamiento</t>
  </si>
  <si>
    <t>Política Hídrica Nacional Formulada Y En Instrumentación</t>
  </si>
  <si>
    <t>Política Nacional Para Humedales Interiores Revisada Y Actualizada</t>
  </si>
  <si>
    <t>Porcentaje De Áreas Del Sistema De Parques Nacionales Naturales En Proceso De Ordenamiento De Sus Zonas Amortiguadoras</t>
  </si>
  <si>
    <t>Porcentaje De Las Áreas Del Sistema De Parques Nacionales En Proceso De Implementación De Sus Planes De Manejo.</t>
  </si>
  <si>
    <t>Porcentaje De Proyectos Activos Con Acciones De Seguimiento</t>
  </si>
  <si>
    <t>Procesos Para Prevenir La Degradación De Tierras Y Lucha Contra La Desertificación Adelantados</t>
  </si>
  <si>
    <t>Procesos Para Socialización E Implementación Del Plan De Acción Del Sinap</t>
  </si>
  <si>
    <t>Programas De Prevención De Riesgos Laborales Y Enfermedades Profesionales Realizados Dentro Del Ambiente De Trabajo</t>
  </si>
  <si>
    <t>Porcentaje De Proyectos Presentados Por Las Corporaciones Con Viabilidad (para Asignación En La Vigencia Siguiente)</t>
  </si>
  <si>
    <t>Reuniones Técnico-científicas En Negociación Internacional En Materia De Bioseguridad Adelantadas</t>
  </si>
  <si>
    <t>Talleres De Medicina Laboral, Higiene, Seguridad Industrial Y Emergencia Realizados</t>
  </si>
  <si>
    <t>Proyectos De Reducción O Captura De Gases De Efecto Invernadero (gei) Acompañados En Los Sectores Colombianos</t>
  </si>
  <si>
    <t>Areas Del Sistema De Parques Nacionales Naturales Recaudando Recursos Provenientes De La Tasa Por Utilización De Aguas, Para La Conservación De Las Cuencas Abastecedoras.</t>
  </si>
  <si>
    <t>Procedimientos En Piscicultura Para La Región Evaluados</t>
  </si>
  <si>
    <t>Protocolos De Propagacion Vegetativa De Especies Diseñado.</t>
  </si>
  <si>
    <t>Propuestas De Plan De Manejo Integral Y Sostenible Formuladas</t>
  </si>
  <si>
    <t>Protocolos Estandarizados Diseñados Para El Procesamiento Y Transformación De Productos Amazonicos Promisorios</t>
  </si>
  <si>
    <t>Parcelas De Monitoréo Establecidas</t>
  </si>
  <si>
    <t>Registros Desarrollados Sobre La Diversidad Acuatica Microorganismos</t>
  </si>
  <si>
    <t>Procedimientos Y Protocolos Documentados Para Análisis De Aguas</t>
  </si>
  <si>
    <t>Procesos De Educación Ambiental Y Participación Social Fortalecidos</t>
  </si>
  <si>
    <t>Planes De Inspección, Vigilancia Y Control Diseñados Para Las Corporaciones Autónomas Regionales</t>
  </si>
  <si>
    <t>Diagnósticos Participativos Realizados</t>
  </si>
  <si>
    <t>Días Promedio De Tr Mite Para La Evaluación De Licencias, Permisos O Autorizaciones</t>
  </si>
  <si>
    <t>Reglamentos Sobre Manejos De Recursos Forestales Concertados</t>
  </si>
  <si>
    <t>Minas Encuestadas</t>
  </si>
  <si>
    <t>Porcentaje De La Colección De Tejidos Y Adn De La Entidad Crioconservada</t>
  </si>
  <si>
    <t>Porcentaje De Las Colecciones Biológicas De La Entidad Con Curaduria Y Sistematizadas</t>
  </si>
  <si>
    <t>Actualizaciones Realizadas Al Sistema De Información Municipal Y Regional Asociada A La Biodiversidad En Colombia</t>
  </si>
  <si>
    <t>Archivo De Hojas Metodológicas Del Sistema De Indicadores Actualizado</t>
  </si>
  <si>
    <t>Ejemplares De La Colección Banco De Sonidos Animales Curados</t>
  </si>
  <si>
    <t>Mecanismos De Información Y Divulgacion De Los Resultados Del Proyecto P Ramo Andino, Diseñados Y En Aplicación</t>
  </si>
  <si>
    <t>Nodo Del Obio En Regiones Estratégicas Para El Desarrollo Del Biocomercio Sostenible, Establecido.</t>
  </si>
  <si>
    <t>Nodo Regional De Información Operando</t>
  </si>
  <si>
    <t>Nuevos Contactos Ingresados Al Directorio Del Centro De Intercambio De Información En Bioseguridad Bch</t>
  </si>
  <si>
    <t>Planes Estratégicos Formulados</t>
  </si>
  <si>
    <t>Red Para El Intercambio De Información Sobre Bioseguridad En Colombia  Operando Y Suministrando Información</t>
  </si>
  <si>
    <t>Redes Y Nodos Operando Bajo Esquema Del Sistema De Información Sobre Biodiversidad</t>
  </si>
  <si>
    <t>Sistemas Productivos A Nivel Paisaje Evaluados</t>
  </si>
  <si>
    <t>Porcentaje Anual De Desembolsos Acumulados Frente A Los Recursos Totales De Los Programas De Crúdito</t>
  </si>
  <si>
    <t>Normas De Manejo Sostenible Proyectadas</t>
  </si>
  <si>
    <t>Eventos De Caracter Científicos Sobre Bioprospección Desarrollados</t>
  </si>
  <si>
    <t>Cursos De Actualización En Túcnicas De Laboratorio Y Seguridad Desarrollados</t>
  </si>
  <si>
    <t>Estaciones De Manglar Muestreadas</t>
  </si>
  <si>
    <t>Estaciones De Agua Monitoreadas</t>
  </si>
  <si>
    <t>Municipios  Caracterizados Geomorfológicamente</t>
  </si>
  <si>
    <t>Proyectos De Investigación Apoyados</t>
  </si>
  <si>
    <t>Talleres De Asesoría En Manejo Del Sipein A Instituciones Sina Realizados</t>
  </si>
  <si>
    <t>Hectareas Monitoreadas</t>
  </si>
  <si>
    <t>Diagnósticos  Desarrollados</t>
  </si>
  <si>
    <t>Lotes En Colección</t>
  </si>
  <si>
    <t>Sistemas De Información Diseñados, Actualizados O En Funcionamiento</t>
  </si>
  <si>
    <t>Informes De Avance Del Cumplimiento De Cláusulas Contractuales Con La Banca Multilateral.</t>
  </si>
  <si>
    <t>Planes De Acción O Gestión Formulados.</t>
  </si>
  <si>
    <t>Planes De Acción O Gestión  Con Seguimiento</t>
  </si>
  <si>
    <t>Reuniones De La Conaire Realizadas</t>
  </si>
  <si>
    <t>Autoridades Ambientales Fortalecidas</t>
  </si>
  <si>
    <t>Procesos De Educación Y Participación Social Fortalecidos</t>
  </si>
  <si>
    <t>Campañas Deprevención Y Reducción Del Riesgo Elaboradas</t>
  </si>
  <si>
    <t>Asistencia Túcnica En Prevención Y Reducción De Riesgos</t>
  </si>
  <si>
    <t>Lineamientos De Política Elaborados</t>
  </si>
  <si>
    <t>Instrumentos De Gestión Y Control Optimizados</t>
  </si>
  <si>
    <t>Talleres Interinstitucionales Realizados</t>
  </si>
  <si>
    <t>Plataformas De Trabajo Personal De Los Usuarios Actualizadas</t>
  </si>
  <si>
    <t>Semanas Promedio Para El Trámite De Licencias Ambientales</t>
  </si>
  <si>
    <t>Acciones De Fortalecimiento Y Consolidación  De Instrumentos Economicos Y Financieros Ejecutadas</t>
  </si>
  <si>
    <t>Políticas Y Normas Ambientales Priorizadas Acompañadas</t>
  </si>
  <si>
    <t>Mesas De Trabajo Interinstitucionales Realizadas</t>
  </si>
  <si>
    <t>Porcentaje De Proyectos En Ejecución, Con Actividades De Seguimiento Por Parte De La Secretaría Túcnica Del Fca</t>
  </si>
  <si>
    <t>Acciones De Fortalecimiento Y Consolidación De Instrumentos Economicos Y Financieros Ejecutadas</t>
  </si>
  <si>
    <t>Participaciones de la entidad en negociaciones internacionales sobre cambio climático</t>
  </si>
  <si>
    <t>Porcentaje ponderado de ejecución en las actividadesdel proyecto según el SINAPSIS</t>
  </si>
  <si>
    <t>Expedientes municipales conformados</t>
  </si>
  <si>
    <t>Políticas sectoriales evaluadas</t>
  </si>
  <si>
    <t>Contratos no asociativos suscritos</t>
  </si>
  <si>
    <t>Hectáreas establecidas y en proceso de restauración</t>
  </si>
  <si>
    <t>Personas capacitadas en recuperación y conservación del Manglar</t>
  </si>
  <si>
    <t xml:space="preserve">Porcentaje de requerimientos del Sistema Nacional Ambiental SINA atendidos_x000D_
</t>
  </si>
  <si>
    <t>Análisis de riesgos realizados</t>
  </si>
  <si>
    <t>Esquemas de Ordenamiento Territorial analizados respecto al riesgo</t>
  </si>
  <si>
    <t>Municipios con inventario de recursos para afrontar una emergencia realizados</t>
  </si>
  <si>
    <t>Modelos hidrodinámicos realizados</t>
  </si>
  <si>
    <t>Acuerdos municipales para la conservación del medio ambiente aprobados y otorgados</t>
  </si>
  <si>
    <t>Planes de biodiversidad formulados</t>
  </si>
  <si>
    <t>Talleres metodológicos de conservación y manejo de socioecosistemas organizados</t>
  </si>
  <si>
    <t>Nuevos socios documentando metadatos y aportando información al Sistema</t>
  </si>
  <si>
    <t>Conceptos técnicos emitidos frente a requerimientos de otras instituciones</t>
  </si>
  <si>
    <t>Cuotas de compromisos de Convenios Internacionales cumplidas</t>
  </si>
  <si>
    <t>Informes elaborados para acompañar la toma de decisiones de autoridades ambientales</t>
  </si>
  <si>
    <t>Eventos realizados en el marco del año internacional de la biodiversidad</t>
  </si>
  <si>
    <t>Protocolos desarrollados para la generación de escenarios de cambio climático</t>
  </si>
  <si>
    <t>Análisis geomorfológicos realizados</t>
  </si>
  <si>
    <t>Análisis geológico-geotécnico realizados</t>
  </si>
  <si>
    <t>Grupos asociativos mineros asesorados</t>
  </si>
  <si>
    <t>Subsistemas temáticos conformados</t>
  </si>
  <si>
    <t>Levantamientos topográficos realizados</t>
  </si>
  <si>
    <t>Análisis de amenazas realizados</t>
  </si>
  <si>
    <t>Proyectos ambientales escolares (PRAE) y del servicio social estudiantil (SSE) fortalecidos</t>
  </si>
  <si>
    <t>Grupos ciudadanos fortalecidos</t>
  </si>
  <si>
    <t>Elementos de difusión generados para educación ambiental</t>
  </si>
  <si>
    <t>Políticas regionales de educación ambiental consolidadas</t>
  </si>
  <si>
    <t>Encuentros ambientales jurisdiccionales realizados</t>
  </si>
  <si>
    <t>Hectareas establecidas de sistemas forestales para la recuperación, conservación y protección de Recursos Naturales Renovables</t>
  </si>
  <si>
    <t>Municipios con zonificación de vulnerabilidad realizada</t>
  </si>
  <si>
    <t xml:space="preserve">Inventarios de viviendas realizados en sectores de riesgo no mitigable _x000D_
</t>
  </si>
  <si>
    <t>Centros poblados con planes de mitigación de riesgo</t>
  </si>
  <si>
    <t>Contratos Firmados Para Dar Cumplimiento Al Proyecto Mafp</t>
  </si>
  <si>
    <t>Cobertura Unidades De Atencion Y Orientacion Conformadas Y Fortalecidas</t>
  </si>
  <si>
    <t>Alianzas Firmadas Para Ayuda A Desplazados</t>
  </si>
  <si>
    <t>Retorno De Familias Por La Gestion Programas De La Red Social De Solidaridad, Rss</t>
  </si>
  <si>
    <t>Avance En La Implementacion De Sistemas De Monitoreo Y Seguimiento</t>
  </si>
  <si>
    <t>Acciones De Fortalecimiento Y Promocion Para La Conformacion De Comites Municipales Y Departamentales</t>
  </si>
  <si>
    <t>Acciones De Fortalecimiento Institucional Emprendidas</t>
  </si>
  <si>
    <t>Planes Para Garantizar La Proteccion Y Seguridad A La Poblacion</t>
  </si>
  <si>
    <t>Estrategias Para Organizar Y Fortalecer Los Procesos Sociales, Comunitarios Implementados</t>
  </si>
  <si>
    <t>Estrategias Para Organizar Y Fortalecer La Administracion Publica Realizados</t>
  </si>
  <si>
    <t>Implementacion Del Sistema De Gestion</t>
  </si>
  <si>
    <t>Publicacion De Documentos</t>
  </si>
  <si>
    <t>Reuniones Atendidas</t>
  </si>
  <si>
    <t>Avance De La Programacion De Proyectos (impulsados, Apoyados, Finnaciados, Etc)</t>
  </si>
  <si>
    <t>Entidades Capacitadas En Proyectos</t>
  </si>
  <si>
    <t>Cobertura De Acompa¥amiento Territorial</t>
  </si>
  <si>
    <t>Proyectos De Asesoria</t>
  </si>
  <si>
    <t>Actividades De Capacitacion</t>
  </si>
  <si>
    <t>Utilizacion De Cupos Ofrecidos En Los Programas De Bienestar Social</t>
  </si>
  <si>
    <t>Respuesta A Requerimientos O Solicitudes</t>
  </si>
  <si>
    <t>Soluciones Informaticas Implementadas</t>
  </si>
  <si>
    <t>Cumplimiento Satisfactorio De Los Procesos Y Procedimientos Evaluados En La Administracion.</t>
  </si>
  <si>
    <t>Porcentaje De Funcionarios De La Entidad Que Laboran En Sede Propia.</t>
  </si>
  <si>
    <t>Ciudadanos Informados Por Actividad</t>
  </si>
  <si>
    <t>Porcentaje De Propuestas De Reestructurar Entidades Revisadas</t>
  </si>
  <si>
    <t>Funcionarios Beneficiados Con Becas Para Estudios De Postgrado En El Exterior</t>
  </si>
  <si>
    <t>Porcentaje De Solicitudes Administrativas Y Logísticas Del Cnp Atendidas</t>
  </si>
  <si>
    <t>Pruebas Piloto Realizadas</t>
  </si>
  <si>
    <t>Porcentaje De Prestadores De Servicios P£blicos Evaluados</t>
  </si>
  <si>
    <t>Porcentaje De Prestadores De Servicios Públicos Que Registran Información En El Sui.</t>
  </si>
  <si>
    <t>Municipios Capacitados Para Implementar El Sisben Iii</t>
  </si>
  <si>
    <t>Propuestas De Reestructuración De Entidades Revisadas</t>
  </si>
  <si>
    <t>Porcentaje De Cumplimiento Del Plan De Mantenimiento De Embajadas</t>
  </si>
  <si>
    <t>Porcentaje De Cumplimiento Del Plan De Mantenimiento De Consulados</t>
  </si>
  <si>
    <t>Bienes Muebles Adquiridos</t>
  </si>
  <si>
    <t>Porcentaje De Cumplimiento Del Plan De Dotación De Embajadas</t>
  </si>
  <si>
    <t>Porcentaje De Cumplimiento Del Plan De Dotación De Consulados</t>
  </si>
  <si>
    <t>Talleres Realizados Con La Comunidad Colombiana En El Exterior</t>
  </si>
  <si>
    <t>Actividades Culturales Realizadas En El Exterior</t>
  </si>
  <si>
    <t>Equipos De Computo Instalados Y Habilitados Para El Uso De Aplicativos Pmt</t>
  </si>
  <si>
    <t>Porcentaje De Cierres Exitosos Con El Sistema De Gesti¢n Financiera Territorial Sgft Completo</t>
  </si>
  <si>
    <t>Procesos De Enejenaci¢n En Curso</t>
  </si>
  <si>
    <t>Acciones De Control Tributario, Aduanero Y Cambiario Realizadas</t>
  </si>
  <si>
    <t>Sedes Con Proceso De Gestión Documental Contratado</t>
  </si>
  <si>
    <t>Departamentos Asistidos En La Formulación De La Política De Juventud</t>
  </si>
  <si>
    <t>Proyectos De Infraestructura Educativa Gestionados Y Acompañados</t>
  </si>
  <si>
    <t>Jornadas De Mujeres Realizados</t>
  </si>
  <si>
    <t>Operadores Contratados Para La Intervencion Comunitaria</t>
  </si>
  <si>
    <t>Entidades Con Nuevos Planes De Acción Integral Contra Map/muse</t>
  </si>
  <si>
    <t>Nuevos Pelotones De Desminado Humanitario Creados</t>
  </si>
  <si>
    <t>Departamentos Con Planes De Accion En Ddhh Formulados</t>
  </si>
  <si>
    <t>Porcentaje De Denuncias Tramitadas De Las Recibidas Por El Programa</t>
  </si>
  <si>
    <t>Pactos De Transparencia Suscritos Con Alcades, Gobernadores Y Directores De Corporaciones Autónomas</t>
  </si>
  <si>
    <t>Comités de Vigilancia Ciudadana u otras formas de veeduría conformadas</t>
  </si>
  <si>
    <t>Estudios de mercado realizados</t>
  </si>
  <si>
    <t>Porcentaje de recursos del Sistema General de Participaciones, Regalías, Cajas de Compensación y Fondos de Pensiones vigilados</t>
  </si>
  <si>
    <t>Porcentaje mantenido de predios con actualización catastral</t>
  </si>
  <si>
    <t>Porcentaje de acuerdos de asignación de recursos expedidos dentro del tiempo establecido</t>
  </si>
  <si>
    <t>Comunicaciones remitidas por la Dirección de Regalías a los beneficiarios de destinaciones específicas</t>
  </si>
  <si>
    <t>Porcentaje de modificaciones al plan de contratación tramitadas dentro de los cinco primeros días de cada mes</t>
  </si>
  <si>
    <t>Porcentaje de atención a reclamaciones atendidas de los procesos de selección</t>
  </si>
  <si>
    <t>Concursos públicos para la provisión de empleos de carrera administrativa iniciados</t>
  </si>
  <si>
    <t>Aplicaciones realizadas para los procesos de selección</t>
  </si>
  <si>
    <t>Empleos de carrera convocados a concurso público</t>
  </si>
  <si>
    <t>Aspirantes que participan en los procesos de selección</t>
  </si>
  <si>
    <t>Porcentaje de implementación del Sistema Nacional del Servicio al Ciudadano en entidades prioritarias de la Administración Pública Nacional</t>
  </si>
  <si>
    <t>Foros De Socialización De Resultados Y Entrega De Obra Y_o Proyectos Terminados</t>
  </si>
  <si>
    <t>Recomendaciones, Medidas Cautelares  Y Provisionales  Impulsadas</t>
  </si>
  <si>
    <t>Porcentaje De Recomendaciones Y Dictamenes Del Sistema Universal De Derechos Humanos Apoyados</t>
  </si>
  <si>
    <t>Foros Territoriales Realizados</t>
  </si>
  <si>
    <t>Departamentos Asesorados  Para La Formulación, Concertación, Validación Y Ejecución De Los Planes De Acción En Derechos Humanos Y Derecho Internacional Humanitario</t>
  </si>
  <si>
    <t>Porcentaje De Informes De Riesgo Y Notas De Seguimiento Emitidos Por El Sistema De Alertas Tempranas (sat) De La Defensoria Del Pueblo Verificados Y Con Recomendaciones</t>
  </si>
  <si>
    <t xml:space="preserve">Porcentaje De Solicitudes De Protección De Personas En Situación De Vulnerabilidad, Presentadas En Los Espacios De Trabajo Institucionales, En Los Comités De  Reglamentación Y Evaluación De Riesgos </t>
  </si>
  <si>
    <t>Audiencias De Garantías Realizadas</t>
  </si>
  <si>
    <t>Procesos Contractuales De Alto Impacto Acompañados</t>
  </si>
  <si>
    <t>Porcentaje De Solicitudes Atendidas En Fronteras Terrestres</t>
  </si>
  <si>
    <t>Porcentaje De Solicitudes Atendidas En Fronteras Marítimas</t>
  </si>
  <si>
    <t>Porcentaje De Avance En La Realización E Implementación Del Sistema De Información Geográfica Para La Consulta De Magna-sirgas</t>
  </si>
  <si>
    <t>Porcentaje De Solicitudes Atendidas Para El Apoyo De Los Procesos De Ordenamiento Territorial Planificación Integral Del Desarrollo</t>
  </si>
  <si>
    <t>Porcentaje De Solicitudes Atendidas Para El Deslinde De Entidades Territoriales</t>
  </si>
  <si>
    <t>Porcentaje De Solicitudes Atendidas Para Consultas Y Asesorías Límites Y Apoyo Del Mapa Oficial</t>
  </si>
  <si>
    <t>Porcentaje De Solicitudes Atendidas Para Apoyo Al Desarrollo De La Ley 70_93 Sobre Comunidades Negras</t>
  </si>
  <si>
    <t>Eventos Realizados Para La Promoción Y Avance De La Geografía</t>
  </si>
  <si>
    <t>Convenios Firmados Para La Instalación De Estaciones De Referencia De Funcionamiento Continuo</t>
  </si>
  <si>
    <t>Talleres Realizados Para La Difusión Del Banco Nacional De Imágenes Y El Mecanismo De Uso De Este Desarrollo</t>
  </si>
  <si>
    <t>Departamentos asesorados técnicamente en coordinación de acción integral contra minas antipersonal</t>
  </si>
  <si>
    <t>Víctimas de minas antipersonal orientadas en su proceso de reclamación de derechos</t>
  </si>
  <si>
    <t>Entidades Territoriales con visitas de seguimiento realizadas</t>
  </si>
  <si>
    <t>Tablas de valoración documental elaboradas</t>
  </si>
  <si>
    <t>Cursos de formación dictados</t>
  </si>
  <si>
    <t>Acciones implementadas de los Consejos Nacionales de Economía Solidaria</t>
  </si>
  <si>
    <t>Porcentaje de cumplimiento de la programación de desembolsos</t>
  </si>
  <si>
    <t>Acciones de paz adelantadas</t>
  </si>
  <si>
    <t>Puestos de trabajo dotados y/o instalados</t>
  </si>
  <si>
    <t>Municipios visitados</t>
  </si>
  <si>
    <t>Porcentaje de irregularidades detectadas que se reportan a los organos de control</t>
  </si>
  <si>
    <t>Procesos de adquisición de equipos de hardware y/o herramientas de software adjudicados</t>
  </si>
  <si>
    <t>Resoluciones de traslado presupuestal expedidas</t>
  </si>
  <si>
    <t>Porcentaje de solicitudes de las IPS atendidas</t>
  </si>
  <si>
    <t>Nuevos prestadores registrados en Sistema Único de Información de Servicios Públicos SUI</t>
  </si>
  <si>
    <t>Visitas itinerantes realizadas</t>
  </si>
  <si>
    <t>Titulos con requerimientos para pago persuasivo</t>
  </si>
  <si>
    <t>Porcentaje de cumplimiento de las visitas de vigilancia</t>
  </si>
  <si>
    <t>Porcentaje de cobertura en el seguimiento a la prestación de servicios públicos</t>
  </si>
  <si>
    <t>Porcentaje de cobertura en el seguimiento de acuerdos de mejoramiento y programas de gestión</t>
  </si>
  <si>
    <t>Porcentaje de dependencias con el archivo organizado de acuerdo a la normatividad vigente</t>
  </si>
  <si>
    <t>Mecanismos de seguimiento creados para el Plan Nacional de Acción en Derechos Humanos</t>
  </si>
  <si>
    <t>Audiencias territoriales de garantias realizadas</t>
  </si>
  <si>
    <t>Documentos insumo elaborados</t>
  </si>
  <si>
    <t>Grupos de investigadores vínculados a la red</t>
  </si>
  <si>
    <t>Porcentaje de avance en la ejecución del plan de comunicación</t>
  </si>
  <si>
    <t>Porcentaje de solicitudes a las que se les dió respuesta oportuna</t>
  </si>
  <si>
    <t>Fases de erradicación adelantadas</t>
  </si>
  <si>
    <t>Traslados de infraestructura física realizados</t>
  </si>
  <si>
    <t>Sedes arrendadas</t>
  </si>
  <si>
    <t>Solicitudes de adjudicación de baldíos presentadas</t>
  </si>
  <si>
    <t>Casos presentados ante los magistrados de control de garantias de justicia y paz.</t>
  </si>
  <si>
    <t>Casos presentados ante el Incoder para solicitud de recuperación de baldíos.</t>
  </si>
  <si>
    <t>Casos tramitados por ruta de formalización en notarias y oficinas de registro</t>
  </si>
  <si>
    <t>Casos documentados y presentados ante las instancias judiciales para procesos de declaración de pertenencia</t>
  </si>
  <si>
    <t>Porcentaje de Recursos de cooperación apalancados con los recursos de inversión nacional en la vigencia fiscal</t>
  </si>
  <si>
    <t>Competencias laborales mejoradas en los funcionarios de la entidad</t>
  </si>
  <si>
    <t>Intervenciones comunitarias realizadas</t>
  </si>
  <si>
    <t>Delegaciones departamentales y Registradurias Especiales con ancho de banda ampliado</t>
  </si>
  <si>
    <t>Registradurias Municipales con canales dedicados instalados</t>
  </si>
  <si>
    <t>Modem 3GSM suministrados a Registradurias Municipales</t>
  </si>
  <si>
    <t>Eficacia en la atención de Incidentes</t>
  </si>
  <si>
    <t>Solicitudes de apoyo para la integración, articulacion, y/o interoperabilidad de los sistemas de información misionales y de apoyo atendidas.</t>
  </si>
  <si>
    <t xml:space="preserve">PORCENTAJE DE EJECUCION PLAN DE BIENESTAR </t>
  </si>
  <si>
    <t xml:space="preserve">EJECUCION DEL PLAN INSTITUCIONAL  DE CAPACITACION PIC </t>
  </si>
  <si>
    <t>Disponibilidad de los servicios de red</t>
  </si>
  <si>
    <t>Disponibilidad de los sistemas de información</t>
  </si>
  <si>
    <t>Disponibilidad de la Plataforma de Registro Civil e Identificación</t>
  </si>
  <si>
    <t xml:space="preserve">Puntos lógicos y eléctricos instalados </t>
  </si>
  <si>
    <t xml:space="preserve">Porcentaje de recursos distribuidos a los proyectos beneficiarios antes del 30 de junio </t>
  </si>
  <si>
    <t xml:space="preserve">Consultas realizadas a la base de datos </t>
  </si>
  <si>
    <t>Entidades territoriales con procesos de participación juvenil</t>
  </si>
  <si>
    <t>Departamentos con lineamientos y estrategias de prevención del reclutamiento</t>
  </si>
  <si>
    <t>Municipios con lineamientos y estrategias de prevención del reclutamiento</t>
  </si>
  <si>
    <t>Talleres de difusión del proceso de justicia y paz realizados</t>
  </si>
  <si>
    <t>Porcentaje de Programas de Acción Gubernamental  monitoreados con indicadores de producto actualizados</t>
  </si>
  <si>
    <t>Porcentaje de programas de acción gubernamental monitoreados con indicadores de gestión actualizados</t>
  </si>
  <si>
    <t xml:space="preserve">Entidades del sector privado y tercer sector vinculadas a la Política de Reintegración Social y Económica </t>
  </si>
  <si>
    <t>Acuerdos de cooperación internacional firmados</t>
  </si>
  <si>
    <t>Porcentaje de materias por proceso virtualizadas</t>
  </si>
  <si>
    <t>Porcentaje de estudios, investigaciones e informes homologados de los inventariados sobre innovación institucional pública</t>
  </si>
  <si>
    <t>Visitas realizadas a entes territoriales para difundir la cultura del monitoreo y evaluación</t>
  </si>
  <si>
    <t>Porcentaje de Evaluaciones incluidas en la agenda que terminaron el subproceso de diseño de la evaluación</t>
  </si>
  <si>
    <t>Informes de análisis realizados a la programación presupuestal de las entidades que concentran el 90% de los recursos</t>
  </si>
  <si>
    <t>Auditorias visibles realizadas a proyectos financiados con recursos de Regalias Directas y Compensaciones</t>
  </si>
  <si>
    <t>Tiempo promedio en la solución de incidencias de software (hora)</t>
  </si>
  <si>
    <t>Series actualizadas para los indicadores del tablero de control de pobreza</t>
  </si>
  <si>
    <t xml:space="preserve">Porcentaje de documentos del sistema sistema de gestión en seguridad y salud ocupacional formalizados_x000D_
</t>
  </si>
  <si>
    <t>Porcentaje de ejecución del plan de trabajo SGC-MECI</t>
  </si>
  <si>
    <t>Entidades Territoriales con memorando de entendimiento firmado</t>
  </si>
  <si>
    <t>Municipios con estrategia de prevención implementada</t>
  </si>
  <si>
    <t>Informes de seguimiento realizados</t>
  </si>
  <si>
    <t xml:space="preserve">Vehiculos con blindaje tomados en arriendo </t>
  </si>
  <si>
    <t>Supernumerarios o personas de planta temporal contratadas</t>
  </si>
  <si>
    <t>Gerencias departamentales con el Sistema de Servicio al ciudadano implantado y en funcionamiento</t>
  </si>
  <si>
    <t>Oficinas adecuadas y dotadas</t>
  </si>
  <si>
    <t>Encuentros nacionales de gobernadores y alcaldes realizados</t>
  </si>
  <si>
    <t>Consejos de Política Social y/o Mesas de Infancia y Adolescencia asistidos técnicamente</t>
  </si>
  <si>
    <t>Talleres de socialización y apropiación de las Rutas de Prevención Urgente y Prevención en Protección realizados</t>
  </si>
  <si>
    <t>Programas de gobierno incluidos en la Agenda de Evaluaciones</t>
  </si>
  <si>
    <t>Tomas de la Encuesta de Percepción realizadas</t>
  </si>
  <si>
    <t>Tableros de Control de Planes de Desarrollo Territoriales Diseñados</t>
  </si>
  <si>
    <t>Porcentaje de evaluaciones priorizadas que cuentan con diseño</t>
  </si>
  <si>
    <t>Cartera Agropecuaria Por Linea De Credito</t>
  </si>
  <si>
    <t>Convenios Firmados Con Entes Publicos Nacionales  Y Privados</t>
  </si>
  <si>
    <t>Cursos De Capacitacion Y Transferencias De Tecnologias Realizados</t>
  </si>
  <si>
    <t>Diagnosticos Generados</t>
  </si>
  <si>
    <t>Area Atendida Con Cubrimiento De Incentivo Financiero</t>
  </si>
  <si>
    <t>Cartera Comprada</t>
  </si>
  <si>
    <t>Familias Beneficiadas Con Adquisicion De Tierras</t>
  </si>
  <si>
    <t>Area De Infraestructura Mejorada</t>
  </si>
  <si>
    <t>Investigacion Establecidas En Cadenas</t>
  </si>
  <si>
    <t>Soluciones De Vivienda</t>
  </si>
  <si>
    <t>Productos Con Cadenas Establecidas</t>
  </si>
  <si>
    <t>Valor Subsidio De Tierra Otorgados Por Familia</t>
  </si>
  <si>
    <t>Protocolos De Exportación Firmados</t>
  </si>
  <si>
    <t>Funcionarios Formados De Postgrado, Maestrías Y Doctorado</t>
  </si>
  <si>
    <t>Planes De Ordenamiento Y Manejo De Recursos Pesqueros Ejecutados</t>
  </si>
  <si>
    <t>Bancos De Germoplasma Intervenidos Con Obras De Mantenimiento</t>
  </si>
  <si>
    <t>Porcentaje De Financiación De La Agenda De Investigación.</t>
  </si>
  <si>
    <t>Porcentaje De Procesos Agrarios Culminados</t>
  </si>
  <si>
    <t>Contratos Firmados Con Organizaciones De Microempresarios</t>
  </si>
  <si>
    <t>Porcentaje De Proyectos Financiados Con Subsidio De Vivienda Rural Que Se Encuentran En Ejecución Normal</t>
  </si>
  <si>
    <t>Distritos De Riego Financiados O Cofinanciados</t>
  </si>
  <si>
    <t>Porcentaje De Autos De Negación Notificados</t>
  </si>
  <si>
    <t>Productores Beneficiados Con Recursos Del Proyecto</t>
  </si>
  <si>
    <t>Informes De Seguimiento De Las Interventorias Realizados</t>
  </si>
  <si>
    <t>Resoluciónes De Adjudicación Notificadas</t>
  </si>
  <si>
    <t>Proyectos elegibles en la convocatoria de ciencia y tecnologia</t>
  </si>
  <si>
    <t>Planes de establecimiento y manejo forestal aprobados</t>
  </si>
  <si>
    <t>Bancos de germoplasma supervisados</t>
  </si>
  <si>
    <t>Visitas realizadas a predios</t>
  </si>
  <si>
    <t>Planos elaborados</t>
  </si>
  <si>
    <t>Avalúos practicados</t>
  </si>
  <si>
    <t>Predios adquiridos para la ampliación de resguardos indígenas</t>
  </si>
  <si>
    <t>Mejoras adquirdas para el saneamiento de resguardos indígenas</t>
  </si>
  <si>
    <t>Porcentaje de autofinanciamiento y/o sostenibilidad distrito de riego</t>
  </si>
  <si>
    <t>Porcentaje derecaudo de facturación distrito de riego</t>
  </si>
  <si>
    <t>Porcentaje de avance en el levantamiento de planos para Titulación de Baldíos</t>
  </si>
  <si>
    <t>Porcentaje de avance en las inspecciones oculares en Titulación de Baldíos</t>
  </si>
  <si>
    <t>Predios del Fondo Nacional Agrario FNA legalizados.</t>
  </si>
  <si>
    <t>Proyectos productivos acompañados</t>
  </si>
  <si>
    <t>Proyectos aspirantes a subsidio integral</t>
  </si>
  <si>
    <t>Porcentaje de proyectos elegíbles</t>
  </si>
  <si>
    <t>Informes técnicos elaborados de bancos de germoplasma animal</t>
  </si>
  <si>
    <t>Accesiones vegetales y microbiales con registro actualizado</t>
  </si>
  <si>
    <t>Inventarios de bancos de germoplasma realizados</t>
  </si>
  <si>
    <t>Operativos de control a la actividad pesquera realizados</t>
  </si>
  <si>
    <t>Predios abandonados por la violencia registrados en el RUPTA</t>
  </si>
  <si>
    <t>Actos de caducidad administrativa (Condición resolutoria) de adjudicación de predios resueltos</t>
  </si>
  <si>
    <t>Zonas de Reserva Campesina constituídas</t>
  </si>
  <si>
    <t>Zonas de Desarrollo Empresarial constituídas</t>
  </si>
  <si>
    <t>Procedimientos diseñados para titulacón de baldíos para población desplazada</t>
  </si>
  <si>
    <t>Procedimientos de permutas solicitados por la población desplazada</t>
  </si>
  <si>
    <t>Hectáreas adquiridas para la constitución y/o ampliación de resguardos indígenas</t>
  </si>
  <si>
    <t>Porcentaje de casos de restitución de tierras ingresados al Registro de Tierras Despojasa y Abandonadas</t>
  </si>
  <si>
    <t>Reclamaciones de restitución de tierras despojadas y abandonadas recibidas</t>
  </si>
  <si>
    <t>Expedientes registrados en bases de datos</t>
  </si>
  <si>
    <t>Certificaciones Expedidas sobre la existencia de grupos étnicos</t>
  </si>
  <si>
    <t xml:space="preserve">Acuerdos expedidos para la legalización y constitución de Resguardos Indígenas </t>
  </si>
  <si>
    <t>Consultas previas realizadas</t>
  </si>
  <si>
    <t>Almacenes  comercializadores de insumos agrícolas supervisados y controlados</t>
  </si>
  <si>
    <t>Hectáreas de plantaciones forestales con seguimiento y monitoreo fitosanitario</t>
  </si>
  <si>
    <t>Viveros registrados</t>
  </si>
  <si>
    <t>Auditorías de seguimiento realizadas  a productores, importadores y comercializadores</t>
  </si>
  <si>
    <t>Empresas Eficientes</t>
  </si>
  <si>
    <t>Instrumentos De Asistencia Tecnica Desarrollados</t>
  </si>
  <si>
    <t>Departamentos Con Planes Departamentales De Agua Y Saneamiento En Fase 1.</t>
  </si>
  <si>
    <t>Municipios Con Convenios De Apoyo Financiero Firmados.</t>
  </si>
  <si>
    <t>Comités Fiduciarios De Seguimiento Asistidos</t>
  </si>
  <si>
    <t>Porcentaje De Avance En El Desarrollo De La Agenda Regulatoria</t>
  </si>
  <si>
    <t>Municipios con prestador directo</t>
  </si>
  <si>
    <t>Departamentos Con Planes Departamentales De Agua Y Saneamiento En Fase 2</t>
  </si>
  <si>
    <t>Porcentaje de clientes satisfechos</t>
  </si>
  <si>
    <t>Municipios Que Reciben Asistencia Técnica En El Plan Departamental De Agua</t>
  </si>
  <si>
    <t>Gerencia Asesora Contratada</t>
  </si>
  <si>
    <t>Comité Directivo Conformado</t>
  </si>
  <si>
    <t>Gestor Conformado y/o Definido</t>
  </si>
  <si>
    <t>Contratos de Operadores Epecializados Revisados</t>
  </si>
  <si>
    <t>Recursos gestionados para los proyectos de infraestructura para el saneamiento del Río Bogotá</t>
  </si>
  <si>
    <t>Entes Territoriales Con Los Cuales El Icbf Ha Concertado La Inclusion De Proyectos De Ni¥ez Y Familia En El Plan De Desarrollo Territorial</t>
  </si>
  <si>
    <t>Programas De Desarrollo Y Paz En Implementacion</t>
  </si>
  <si>
    <t>Recaudo De Aportes Fondo Industria De La Construccion, Fic</t>
  </si>
  <si>
    <t>Recopilacion De Informacion De Las Administradoras De Planes De Beneficios, Apb</t>
  </si>
  <si>
    <t>Pensiones Pagadas</t>
  </si>
  <si>
    <t>Cesantias Pagadas</t>
  </si>
  <si>
    <t>Cr‚ditos Hipotecarios Asignados</t>
  </si>
  <si>
    <t>Bonos Pensionales Con Pagos Realizados</t>
  </si>
  <si>
    <t>Centros De Formación Con Recursos Asignados Para Actualización Tecnológica</t>
  </si>
  <si>
    <t>Convenios Suscritos Con Entidades De Formacion Para El Trabajo</t>
  </si>
  <si>
    <t>Convenios Suscritos Con Instituciones De Educacion Media</t>
  </si>
  <si>
    <t>Cuotas Partes Pensionales Con Pagos Realizados</t>
  </si>
  <si>
    <t>Desplazados Atendidos Con Orientacion Ocupacional</t>
  </si>
  <si>
    <t>Diseños Curriculares Actualizados</t>
  </si>
  <si>
    <t>Emisiones Realizadas Por Televisión De Programas Educativos</t>
  </si>
  <si>
    <t>Eventos De Promocion Institucional Realizados</t>
  </si>
  <si>
    <t>Horas De Aprendizaje Autonomo</t>
  </si>
  <si>
    <t>Horas De Formación Impartidas Al Año</t>
  </si>
  <si>
    <t>Ingresos Por La Venta De Bienes Y Servicios Generados En El Proceso De Formación Producción En Los Cent</t>
  </si>
  <si>
    <t>Municipios Vinculados Al Programa Jovenes Rurales</t>
  </si>
  <si>
    <t>Personas Inscritas A Programas De Formación Titulada A Través De Tecnologías De Información Y Comunicac</t>
  </si>
  <si>
    <t>Personas Inscritas En El Servicio Público De Empleo</t>
  </si>
  <si>
    <t>Personas Inscritas En El Servicio Público De Empleo Beneficiados Con Orientación Ocupacional</t>
  </si>
  <si>
    <t>Planes De Negocio Presentados A La Banca De Oportunidades</t>
  </si>
  <si>
    <t>Programas Institucionales Emitidos Por Radio</t>
  </si>
  <si>
    <t>Proyectos Viabilizados De Construccciones Y Adecuaciones</t>
  </si>
  <si>
    <t>Servidores Públicos Con Cesantías Garantizadas En El Fondo Nacional De Vivienda Del Sena</t>
  </si>
  <si>
    <t>Servidores Públicos Con Cesantías Giradas Al Fondo Nacional De Ahorro</t>
  </si>
  <si>
    <t>Servidores Públicos Con Devolución De Ahorros Girados</t>
  </si>
  <si>
    <t>Servidores Públicos Con Créditos De Vivienda Aprobados</t>
  </si>
  <si>
    <t>Vacantes Registradas En El Servicio Público De Empleo - Spe.</t>
  </si>
  <si>
    <t>Valor Por Recaudo De Aportes Patronales Para El Fondo De Industria Y De La Construcción</t>
  </si>
  <si>
    <t>Valor Recaudo Por Monetizacion Para Apoyos De Sostenimiento</t>
  </si>
  <si>
    <t>Convenios Suscritos Con Instituciones De Educacion Superior</t>
  </si>
  <si>
    <t>Asistencias Técnicas A Emprendimientos Realizadas</t>
  </si>
  <si>
    <t>Campañas Radiales Realizadas</t>
  </si>
  <si>
    <t>Observatorios Con Asistencia Técnica Y Acompañamiento</t>
  </si>
  <si>
    <t>Subcomisiones Departamentales Asistidas</t>
  </si>
  <si>
    <t>Asistencias Técnicas Realizadas</t>
  </si>
  <si>
    <t>Departamentos Intervenidos</t>
  </si>
  <si>
    <t>Valor Recaudo Por Monetizacion Para Fondo Emprender</t>
  </si>
  <si>
    <t>Valor Por Recaudo De Aportes Patronales Para El Fondo De Industria De La Construcci¢n Fi</t>
  </si>
  <si>
    <t>Horas Promedio Ahorradas En El Procesamiento De La Información Financiera De Las Cajas De Compensación Familiar</t>
  </si>
  <si>
    <t>Horas Promedio Ahorradas En El Procesamiento De La Información Estad¡stica De Las Cajas De Compensación Familiar</t>
  </si>
  <si>
    <t>Cajas De Compensaci¢n Familiar Visitadas</t>
  </si>
  <si>
    <t>Afiliados Activos al Fondo de Solidaridad Pensional</t>
  </si>
  <si>
    <t>Municipios De La Red Unidos En Los Que Se Realiza Gestión Para Dar A Conocer Los Servicios De Busqueda E Intermediacion De Empleo</t>
  </si>
  <si>
    <t>Empresas Que Registran Vacantes En El Servicio Publico De Empleo</t>
  </si>
  <si>
    <t>Rendiciones de Cuentas Realizadas</t>
  </si>
  <si>
    <t>Eventos con participación de la entidad</t>
  </si>
  <si>
    <t>Cajas de compensación visitadas</t>
  </si>
  <si>
    <t>Alianzas territoriales realizadas</t>
  </si>
  <si>
    <t>Programa de desarrollo y paz en implementación</t>
  </si>
  <si>
    <t>Convenios firmados con los observatorios</t>
  </si>
  <si>
    <t>Convenios de Iniciativas Locales de Gestión Empresarial suscritos</t>
  </si>
  <si>
    <t>Entidades de Formación para el Trabajo con convenio del Programa de Ampliación de Cobertura</t>
  </si>
  <si>
    <t>Tasa de deserción  del programa de Ampliación de Cobertura</t>
  </si>
  <si>
    <t>Tasa de deserción de la población JUNTOS del programa de Ampliación de Cobertura</t>
  </si>
  <si>
    <t>Tasa de deserción Jóvenes entre 15 y 30 años pertenecientes a JUNTOS  del programa de Ampliación de Cobertura</t>
  </si>
  <si>
    <t>Planes de negocio formulados en el marco del programa de Ampliación de Cobertura</t>
  </si>
  <si>
    <t>Planes de negocio formulados por población JUNTOS en el marco del programa de Ampliación de Cobertura</t>
  </si>
  <si>
    <t>Giros monetarios realizados a los beneficiarios</t>
  </si>
  <si>
    <t>Personas Red Unidos Inscritas En El Servicio Público De Empleo</t>
  </si>
  <si>
    <t>Autoridades locales y/u organizaciones que apoyan la implementación de la estrategia de intervención psicosocial</t>
  </si>
  <si>
    <t>Personas efectivamente atendidas por gestión social de la estrategia de intervención psicosocial en salud: física, psicologica, rehabilitacion</t>
  </si>
  <si>
    <t>Procesos vinculantes de Autoridades locales y/u organizaciones a la implementación de la estrategia de intervención psicosocial</t>
  </si>
  <si>
    <t xml:space="preserve">Pymes con Diagnostico_x000D_
</t>
  </si>
  <si>
    <t>Nuevas empresas visitadas para promocionar los servicios del SENA</t>
  </si>
  <si>
    <t>Nuevos cursos diseñados bajo la estrategia de ambientes virtuales de aprendizaje</t>
  </si>
  <si>
    <t>Aprendices e instructores del SENA que presentan pruebas para certificación internacional en TIC</t>
  </si>
  <si>
    <t>Aulas moviles adquiridas para impartir formación profesional</t>
  </si>
  <si>
    <t>Ruedas de Inversion realizadas para promocionar empresas</t>
  </si>
  <si>
    <t>Alianzas realizadas con Instituciones educativas</t>
  </si>
  <si>
    <t>Alianzas realizadas y/o fortalecidas con empresas lideres a nivel mundial</t>
  </si>
  <si>
    <t>Licencias Adquiridas para impartir formación en idiomas extranjeros</t>
  </si>
  <si>
    <t>Convenios o Alianzas internacionales realizados que promueven la transferencia de conocimientos y tecnologias</t>
  </si>
  <si>
    <t>Actividades de fortalecimiento realizadas a empresas constituidas del Fondo Emprender</t>
  </si>
  <si>
    <t>Eventos feriales en los que participa la entidad para dinamizar el Servicio Nacional de Empleo</t>
  </si>
  <si>
    <t>Eventos de los sectores productivo y educativo con participación de la entidad</t>
  </si>
  <si>
    <t>Planes de negocios asesorados para personas en situación de desplazamiento</t>
  </si>
  <si>
    <t>Centros de formación beneficiados por las alianzas realizadas</t>
  </si>
  <si>
    <t>Entidades o Instituciones con convenios de Ampliación de Cobertura suscritos</t>
  </si>
  <si>
    <t>Acciones radiales,  prensa y vía web para la  difusión de la oferta formativa realizadas a nivel nacional</t>
  </si>
  <si>
    <t>Porcentaje de inscritos en el Servicio Público de Empleo que quedan preseleccionados para la utilización de vacantes</t>
  </si>
  <si>
    <t>Aprendices e instructores certificados en un segundo idioma</t>
  </si>
  <si>
    <t xml:space="preserve">Aprendices en formación técnica , tecnológica y especializaciones </t>
  </si>
  <si>
    <t>Aprendices en formación profesional integral</t>
  </si>
  <si>
    <t>Aprendices en formación complementaria</t>
  </si>
  <si>
    <t>Aprendices en Formación Profesional  Titulada del programa Fondo Industria de la Construcción -FIC</t>
  </si>
  <si>
    <t>Aprendices de población vulnerable en formación</t>
  </si>
  <si>
    <t>Aprendices en formación programa desplazados por la violencia</t>
  </si>
  <si>
    <t xml:space="preserve">Aprendices pertenecientes al programa Jóvenes Rurales Emprendedores Red Unidos </t>
  </si>
  <si>
    <t>Mypes con Diagnóstico</t>
  </si>
  <si>
    <t>Municipios Con Planes De Ordenamiento Territorial, Potïs Adoptados</t>
  </si>
  <si>
    <t>Subsidios Familiares De Vivienda Legalizados Para Población Desplazada</t>
  </si>
  <si>
    <t>Proyectos De Renovación Urbana Apoyados En La Etapa De Preinversión E Inversión</t>
  </si>
  <si>
    <t>Plan De Capacitación A Entidades Crediticias No Tradicionales En Originación De Crédito Hipotecario Y Administración De Cartera.</t>
  </si>
  <si>
    <t>Documentos Normativos Revisados En El Marco De La Ley De Desarrolloterritorial (ley 388 /97 Y La Ley 810 /03).</t>
  </si>
  <si>
    <t>Macroproyectos anunciados</t>
  </si>
  <si>
    <t>Macroproyectos identificados y determinados</t>
  </si>
  <si>
    <t>Macroproyectos formulados</t>
  </si>
  <si>
    <t>Macroproyectos adoptados</t>
  </si>
  <si>
    <t>Macroproyectos con licencia de urbanismo</t>
  </si>
  <si>
    <t>Macroproyectos en ejecucion de obras</t>
  </si>
  <si>
    <t>Subsidios para Mejoramiento de Vivienda Asignados</t>
  </si>
  <si>
    <t>Cronograma  anual de asignación publicado</t>
  </si>
  <si>
    <t>Subsidios que entran en proceso de asignación</t>
  </si>
  <si>
    <t xml:space="preserve">Subsidios postulados que entran en proceso de validación, cruce y calificación </t>
  </si>
  <si>
    <t>Minutos Emitidos En Radio Y Televisión</t>
  </si>
  <si>
    <t>Convenios De Cofinanciaci¢n Suscritos Con Entidades Territoriales Para La Constituci¢n De Centros Transitorios.</t>
  </si>
  <si>
    <t>Centros Zonales Construidos O Remodelados</t>
  </si>
  <si>
    <t>Convenios Tramitados Y Firmados Con Los Agentes Del Sistema Nacional De Bienestar Familiar Para La Financiación Y Cofinanciación Del Servicio Público De Bienestar Familiar</t>
  </si>
  <si>
    <t>Dias Atendidos Con Desayunos Infantiles.</t>
  </si>
  <si>
    <t>Jornadas Y/o Eventos De Formación Y Divulgación De Programas Y De La Ley De La Infancia Y La Adolescencia Realizados</t>
  </si>
  <si>
    <t>Porcentaje De Adolescentes En Proceso De Restablecimiento De Derechos (pard) Con Situación Jurídica Definida, Atendidos En La Modalidad Formación Integral Para La Vida</t>
  </si>
  <si>
    <t>Porcentaje De Avance En La Implementación Del Sistema Administrativo Y Financiero</t>
  </si>
  <si>
    <t>Porcentaje De Bienestarina Distribuida</t>
  </si>
  <si>
    <t>Porcentaje De Niños Reportados Al Sistema De Seguimiento Nutricional De Los Hogares Comunitarios (empresariales, Grupales Y Multiples), Sustitutos Y Recuperación Nutricional</t>
  </si>
  <si>
    <t>Porcentaje De Niños Reportados Al Sistema De Seguimiento Nutricional De Los Hogares Comunitarios Tradicionales</t>
  </si>
  <si>
    <t>Porcentaje De Recursos De Subsidios Condicionados Trasferidos A Accion Social.</t>
  </si>
  <si>
    <t>Herramientas Pedagógicas Para Organizaciones Solidarias Diseñadas O Actualizadas</t>
  </si>
  <si>
    <t>Actividades Para La Elaboración E Implementación Del Manual De Supervisión</t>
  </si>
  <si>
    <t>Programas De Temáticas Solidarias Diseñados O Actualizados</t>
  </si>
  <si>
    <t>Porcentaje De Muestras De Producto Terminado Que Cumplen Con Par Metros De Calidad</t>
  </si>
  <si>
    <t>Visitas De Fiscalización De Recaudo Efectivo Realizadas</t>
  </si>
  <si>
    <t>Sedes Institucionales Con Instalaciones Eléctricas Adecuadas.</t>
  </si>
  <si>
    <t>Registros De Beneficiarios Actualizados</t>
  </si>
  <si>
    <t>Porcentaje Promedio De Municipios Por Departamento Que Han Realizado Convenios Para El Programa De Alimentación Escolar</t>
  </si>
  <si>
    <t>Porcentaje De Avance Del Plan De Implementación, Mantenimiento Y Mejora Del Sistema De Gestión De Calidad</t>
  </si>
  <si>
    <t>Giros Efectuados A Acción Social</t>
  </si>
  <si>
    <t>D¡as M Ximos De Permanencia De Los Niños(as) Y Adolescentes (nna) En Las Diferentes Medidas De Protección.</t>
  </si>
  <si>
    <t>Porcentaje De Adopciones Con Proceso Favorable</t>
  </si>
  <si>
    <t>Convenios con organismos de salud para atención a niños menores de 6 años con problemas de desnutrición severa o moderada.</t>
  </si>
  <si>
    <t>Porcentaje de hogares cualificados</t>
  </si>
  <si>
    <t>Cupos asignados para lactantes y prescolares</t>
  </si>
  <si>
    <t>Cupos asignados para niños(as) en jardines sociales</t>
  </si>
  <si>
    <t>Bebetecas conformadas</t>
  </si>
  <si>
    <t>Porcentaje promedio de municipios por Departamento que han realizado convenios para el programa de alimentación escolar</t>
  </si>
  <si>
    <t>Porcentaje de jóvenes en actividades de emprendimiento</t>
  </si>
  <si>
    <t>Raciones alimenticias preparadas contratadas</t>
  </si>
  <si>
    <t>Raciones alimenticias para preparar contratadas</t>
  </si>
  <si>
    <t>Efectivos De Policia Turistica Requeridos</t>
  </si>
  <si>
    <t>Quejas Y Reclamos Contra Prestadores De Servicios Turisticos Antes De La Certificacion.</t>
  </si>
  <si>
    <t>Dise¤os De Infraestructura Tur¡stica Elaborados</t>
  </si>
  <si>
    <t>Costo Por Artesano Atendido Por Actividades Organizadas O Lideradas Por Artesanias De Colombia</t>
  </si>
  <si>
    <t>Solicitudes de registros de propiedad industrial radicados</t>
  </si>
  <si>
    <t>Monto De Los Recursos Asignados A Los Proyectos</t>
  </si>
  <si>
    <t>Monto Total De Recursos Ejecutados Para Afianzar La Apropiacion Social Del Conocimiento</t>
  </si>
  <si>
    <t>Sesiones De Consejos Apoyadas</t>
  </si>
  <si>
    <t>Módulos Del Sistema De Información Integrados</t>
  </si>
  <si>
    <t>Módulos Del Sistema De Información Actualizados</t>
  </si>
  <si>
    <t>Departamentos Con Planes Estratégicos De Cti Implementados</t>
  </si>
  <si>
    <t>Porcentaje De Investigadores Apoyados Para Movilización.</t>
  </si>
  <si>
    <t>Propuestas Aprobadas</t>
  </si>
  <si>
    <t>Porcentaje De Asignación De Recursos Por Convocatoria</t>
  </si>
  <si>
    <t>Porcentaje De Financiación Por Convocatoria</t>
  </si>
  <si>
    <t>Convenios De Cooperación En Ejecución</t>
  </si>
  <si>
    <t>Porcentaje De Financiación En Convenios De Cooperación Financiados</t>
  </si>
  <si>
    <t>Departamentos Que Realizan Convocatorias Con Apoyo Financiero</t>
  </si>
  <si>
    <t>Propuestas Presentadas</t>
  </si>
  <si>
    <t>Propuestas Presentadas Y Que Cumplen Los Requisitos</t>
  </si>
  <si>
    <t>Propuestas Recomendadas Por Ronda De Evaluación</t>
  </si>
  <si>
    <t xml:space="preserve">Alianzas realizadas con entidades líderes en tecnología </t>
  </si>
  <si>
    <t xml:space="preserve">Proyectos de investigación aplicada generados </t>
  </si>
  <si>
    <t>Porcentaje De Familias Con Verificación De Compromisos Para Educación Realizadas Por Ciclo</t>
  </si>
  <si>
    <t>Porcentaje De Familias Con Verificación De Compromisos Para Nutrición Realizadas Por Ciclo</t>
  </si>
  <si>
    <t>Porcentaje De Familias Vinculadas A Proyectos</t>
  </si>
  <si>
    <t>Porcentaje De Solicitudes De Ayuda Humanitaria Tramitadas</t>
  </si>
  <si>
    <t>Acciones De Integración, Formación Y Conciertos Realizados.</t>
  </si>
  <si>
    <t>Contratos Celebrados Con Familias Guardabosques</t>
  </si>
  <si>
    <t>Contratos Suscritos Con Operadores</t>
  </si>
  <si>
    <t>Días Promedio Entre La Inscripción En El Rupd Y La Entrega De Ayuda Humanitaria De Emergencia</t>
  </si>
  <si>
    <t>Grupos Móviles De Erradicación Montados Y Operando A Nivel Nacional</t>
  </si>
  <si>
    <t>Municipios Con Convenio Firmado</t>
  </si>
  <si>
    <t>Organizaciones De Base Vinculadas Al Programa</t>
  </si>
  <si>
    <t>Porcentaje De Cofinanciación De Proyectos De Seguridad Alimentaria</t>
  </si>
  <si>
    <t>Porcentaje De Cofinanciación De Compromisos Adquiridos</t>
  </si>
  <si>
    <t>Proyectos Productivos Generados Por El Programa</t>
  </si>
  <si>
    <t>Acuerdos subsidiarios suscritos con programas de desarrollo regional</t>
  </si>
  <si>
    <t>Inversión realizada en las familias desplazadas beneficiarias del Programa Familias en Acción vinculadas a la Red Unidos</t>
  </si>
  <si>
    <t>Inversión realizada en las familias nivel 1 del SISBEN beneficiarias del Programa Familias en Acción vinculadas a la Red Unidos</t>
  </si>
  <si>
    <t>Proyectos atendidos a través del componente Capitalización Microempresarial</t>
  </si>
  <si>
    <t>Proyectos atendidos a través del componente recuperación de activos improductivos</t>
  </si>
  <si>
    <t>Porcentaje de declaraciones y novedades digitadas en el sistema</t>
  </si>
  <si>
    <t>Hogares plenamente identificados en SIPOD caracterizados</t>
  </si>
  <si>
    <t>Porcentaje de derechos de petición y solicitudes de órganos de control respuestos oportunamente</t>
  </si>
  <si>
    <t>Recursos de donación gestionados</t>
  </si>
  <si>
    <t>Porcentaje de reclamaciones pagadas</t>
  </si>
  <si>
    <t>Municipios del país que usan la herramienta Web de la RGS participando a través de sus diferentes canales</t>
  </si>
  <si>
    <t>Porcentaje de proyectos de infraestructura con dotación gestionada</t>
  </si>
  <si>
    <t>Proyectos con operadores y/o contratistas con transferencia de conocimiento</t>
  </si>
  <si>
    <t>Alianzas Público Privadas activas asociadas a por lo menos un logro básico familiar</t>
  </si>
  <si>
    <t>Porcentaje de municipios vinculados a UNIDOS con conectividad</t>
  </si>
  <si>
    <t>Proyectos gestionados con contrapartida</t>
  </si>
  <si>
    <t>Instancias de participación y control social conformadas o fortalecidas</t>
  </si>
  <si>
    <t>Declaraciones valoradas en el sistema</t>
  </si>
  <si>
    <t>Novedades tramitadas en el sistema</t>
  </si>
  <si>
    <t>Derechos de petición de población desplazada con respuesta oportuna</t>
  </si>
  <si>
    <t>Programas bilaterales y regionales de cooperación en ejecución</t>
  </si>
  <si>
    <t>Proyectos gestionados a través del componente  RIE – Recuperación de Ingresos y Emprendimientos</t>
  </si>
  <si>
    <t>Porcentaje de atención a personas de la Red UNIDOS que demandan los programas de las entidades vinculadas</t>
  </si>
  <si>
    <t>Porcentaje de atención a personas de la Red UNIDOS que demandan los programas de Acción Social</t>
  </si>
  <si>
    <t>Nivel de Eficacia en el soporte técnico que brinda la mesa de ayuda del Sistema de Información de UNIDOS</t>
  </si>
  <si>
    <t>Convenios interadministrativos suscritos con los gobiernos locales para la gestión de logros</t>
  </si>
  <si>
    <t xml:space="preserve">Monto de donaciones entregadas	 </t>
  </si>
  <si>
    <t>Logros Básicos Familiares Prioritarios de la Red Unidos apoyados con los proyectos financiados</t>
  </si>
  <si>
    <t>Personas inscritas al programa</t>
  </si>
  <si>
    <t>Porcentaje de cogestores sociales con dispositivo móvil de captura</t>
  </si>
  <si>
    <t>Departamentos con la estrategia Modelo Facilitadores implementada</t>
  </si>
  <si>
    <t>Porcentaje de hogares que solicitan indemnización con contrato de transacción firmado</t>
  </si>
  <si>
    <t>Informes de estado de la oferta institucional asociada a los logros básicos familiares realizados</t>
  </si>
  <si>
    <t>Porcentaje de avance en el diseño e implementacion del Registro Único de Víctimas</t>
  </si>
  <si>
    <t xml:space="preserve">Zonas de trabajo activadas con comunidades vulnerables_x000D_
</t>
  </si>
  <si>
    <t>Familias inscritas en el programa</t>
  </si>
  <si>
    <t>Porcentaje de participantes con básica secundaria completa que se matriculan en programas de Formación Titulada</t>
  </si>
  <si>
    <t>Personas vinculadas a procesos de formación de competencias o desarrollo de habilidades blandas</t>
  </si>
  <si>
    <t>Estructuras de coordinación implementadas y en marcha</t>
  </si>
  <si>
    <t xml:space="preserve">Planes de Capacidad institucional adoptados _x000D_
</t>
  </si>
  <si>
    <t xml:space="preserve">Mesas de Participación conformadas_x000D_
</t>
  </si>
  <si>
    <t xml:space="preserve">Entidades del Sistema Nacional de Atención y Reparación Integral a las Víctimas de la Violencia (SNARIV) certificadas_x000D_
</t>
  </si>
  <si>
    <t>Pequeñas y medianas obras de infraestructura, y proyectos de respuesta rápida identificados</t>
  </si>
  <si>
    <t xml:space="preserve">Tallleres de habilidades blandas realizados </t>
  </si>
  <si>
    <t>Horas promedio mensules de prestación de servicio social o minga dura</t>
  </si>
  <si>
    <t>Porcentaje de cumplimiento en la entrega de productos estadísticos</t>
  </si>
  <si>
    <t>Porcentaje de eficacia en el avance de las etapas de las investigaciones</t>
  </si>
  <si>
    <t>Porcentaje de encuestas con calificación satisfactoria</t>
  </si>
  <si>
    <t>Porcentaje de cumplimiento en el pago de las obligaciones -VIGENCIAS EXPIRADAS-</t>
  </si>
  <si>
    <t>Obras De Mantenimiento De La Infraestructura Física Realizadas</t>
  </si>
  <si>
    <t>Porcentaje De Ejecución Del Plan De Compras Para La Renovación De Equipos Informáticos</t>
  </si>
  <si>
    <t>Prestación De Servicios Informáticos Contratados.</t>
  </si>
  <si>
    <t>Sistemas De Información Actualizados</t>
  </si>
  <si>
    <t>Programas De Capacitación Diseñados</t>
  </si>
  <si>
    <t>Programas De Salud Ocupacional Ejecutados</t>
  </si>
  <si>
    <t>Porcentaje De Personal Calificado Contratado</t>
  </si>
  <si>
    <t>Porcentaje De Personal No Calificado Contratado</t>
  </si>
  <si>
    <t>Asesorías Y Consultorías Contratadas</t>
  </si>
  <si>
    <t>Términos De Referencia Elaborados Y Publicados</t>
  </si>
  <si>
    <t>Interventorías Realizadas</t>
  </si>
  <si>
    <t>Porcentaje De Implementación Del Sistema De Gestión Documental Institucional</t>
  </si>
  <si>
    <t>Licitaciones abiertas adjudicadas</t>
  </si>
  <si>
    <t>Licitaciones Abiertas Declaradas Desiertas</t>
  </si>
  <si>
    <t>Obras Contratadas Para Mantenimiento De La Infraestructura F¡sica</t>
  </si>
  <si>
    <t>Obras Contratadas Para Adecuación De La Infraestructura Física</t>
  </si>
  <si>
    <t>Plan De Comunicación Organizacional Ejecutado</t>
  </si>
  <si>
    <t>Convenios Interadministrativos Suscritos</t>
  </si>
  <si>
    <t>Talleres O Actividades De Capacitación Realizados</t>
  </si>
  <si>
    <t>Folios De Documentos De Archivo Digitalizados Y/o Microfilmados</t>
  </si>
  <si>
    <t>Talleres De Capacitación Realizados</t>
  </si>
  <si>
    <t>Contratos De Obra Física Celebrados</t>
  </si>
  <si>
    <t>Convocatorias Realizadas</t>
  </si>
  <si>
    <t>Proyectos Cofinanciados</t>
  </si>
  <si>
    <t>Convocatorias Abiertas</t>
  </si>
  <si>
    <t>Convocatorias Adjudicadas</t>
  </si>
  <si>
    <t>Equipos E Insumos Adquiridos</t>
  </si>
  <si>
    <t>Herramientas De Software Adquiridas</t>
  </si>
  <si>
    <t>Procesos Contractuales De Mayor Cuantía Abiertos Y Adjudicados</t>
  </si>
  <si>
    <t>Estudios Sectoriales Elaborados</t>
  </si>
  <si>
    <t>Actividades De Condición Física Realizadas</t>
  </si>
  <si>
    <t>Planes De Contingencia Implementados</t>
  </si>
  <si>
    <t>Porcentaje De Avance En La Implementación De Sistemas De Calidad De La Gestión</t>
  </si>
  <si>
    <t>Visitas De Evaluación Y Seguimiento Realizadas</t>
  </si>
  <si>
    <t>Desarrollos Informáticos Adquiridos O Actualizados</t>
  </si>
  <si>
    <t>Actas Realizadas</t>
  </si>
  <si>
    <t>Ejemplares De Cartillas Elaborados Y Difundidos</t>
  </si>
  <si>
    <t>Actos Administrativos E Instructivos Expedidos Dirigidos A Departamentos Y Distritos</t>
  </si>
  <si>
    <t>Estudios Técnicos Y De Factibilidad Realizados</t>
  </si>
  <si>
    <t>Actividades De Soporte Realizadas</t>
  </si>
  <si>
    <t>Liciencias Adquiridas</t>
  </si>
  <si>
    <t>Procesos Contractuales Adjudicados</t>
  </si>
  <si>
    <t>Actividades Para Renovación De Certificaciones Realizadas</t>
  </si>
  <si>
    <t>Paquetes De Software Adquiridos</t>
  </si>
  <si>
    <t>Visitas De Mantenimiento Realizadas</t>
  </si>
  <si>
    <t>Sistemas De Informaci¢n Dise¤ados</t>
  </si>
  <si>
    <t>Auditorias Internas De Calidad Realizadas</t>
  </si>
  <si>
    <t>Informes De Supervisión Realizados</t>
  </si>
  <si>
    <t>Pruebas Exitosas Del Centro De Datos Alterno</t>
  </si>
  <si>
    <t>Porcentaje De Disponibilidad De La Plataforma Tecnológica</t>
  </si>
  <si>
    <t>Materiales Bibliográ Ficos Y Hemerogr Ficos Adquiridos</t>
  </si>
  <si>
    <t>Informes De Interventoria Realizados</t>
  </si>
  <si>
    <t>Visitas Realizadas Para Puesta En Producci¢n De Los Módulos De Sistema De Información</t>
  </si>
  <si>
    <t>Documentos Depurados</t>
  </si>
  <si>
    <t>Procesos Misionales Y Apoyo Automatizados</t>
  </si>
  <si>
    <t>Equipos De Hardware Adquiridos</t>
  </si>
  <si>
    <t>Convenios Celebrados Con Entidades Educativas</t>
  </si>
  <si>
    <t>Programas De Formación Diseñados Y Actualizados</t>
  </si>
  <si>
    <t>Documentos de evaluación realizados</t>
  </si>
  <si>
    <t>Actos legislativos asesorados</t>
  </si>
  <si>
    <t>Vehículos adquiridos</t>
  </si>
  <si>
    <t>Funcionarios movilizados para capacitación</t>
  </si>
  <si>
    <t>Obras vigiladas a través de interventoría</t>
  </si>
  <si>
    <t>Planes de manejo ambiental elaborados</t>
  </si>
  <si>
    <t>Equipos de Circuito Cerrado de televisión adquiridos</t>
  </si>
  <si>
    <t>Programas de formación diseñados y actualizados</t>
  </si>
  <si>
    <t>Contratos suscritos</t>
  </si>
  <si>
    <t>Documentos de desarrollo informatico aprobados</t>
  </si>
  <si>
    <t>Diseños técnicos de obra realizados</t>
  </si>
  <si>
    <t>Vehículos Contratados</t>
  </si>
  <si>
    <t xml:space="preserve">Estudios de mercado realizados </t>
  </si>
  <si>
    <t xml:space="preserve">Proyectos gestionados a través de DEI - Desarrollo Económico Incluyente </t>
  </si>
  <si>
    <t xml:space="preserve">Proyectos Gestionados a través del componente Recuperación de Activos Improductivos (RAI).  </t>
  </si>
  <si>
    <t xml:space="preserve">Proyectos gestionados a través de Capitalización Microempresarial.  </t>
  </si>
  <si>
    <t>Informes de ejecución integral de la operación de crédito presentados</t>
  </si>
  <si>
    <t>Reuniones de seguimiento realizadas</t>
  </si>
  <si>
    <t>Interventorías contratadas</t>
  </si>
  <si>
    <t>Estudios y consultorias realizadas</t>
  </si>
  <si>
    <t>INFORMES PRESENTADOS</t>
  </si>
  <si>
    <t>Aplicaciones de software desarrolladas</t>
  </si>
  <si>
    <t>Escrituras Públicas Firmadas</t>
  </si>
  <si>
    <t>Documentos accesados en base de datos virtual</t>
  </si>
  <si>
    <t>Proyectos de investigacion aplicada formulados</t>
  </si>
  <si>
    <t>Citas de negocios propiciadas</t>
  </si>
  <si>
    <t>Módulos de competitividad en operación ante el Sistema Nacional de Competitividad</t>
  </si>
  <si>
    <t>Redes de microfranquicias creadas que benefician población desplazada</t>
  </si>
  <si>
    <t>Unidades productivas participantes en las ruedas de negocio, ferias y eventos</t>
  </si>
  <si>
    <t>Metodologías diseñadas</t>
  </si>
  <si>
    <t>Nuevas Metodologías aplicadas</t>
  </si>
  <si>
    <t>Pogramas de Evaluación Externa del Desempeño relizados</t>
  </si>
  <si>
    <t xml:space="preserve">Instituciones prestadoras de servicios de salud beneficiadas  </t>
  </si>
  <si>
    <t>Porcentaje de documentos revisados de los presentados por los laboratorios de salud pública</t>
  </si>
  <si>
    <t>Porcentaje de eventos de salud pública vigilados</t>
  </si>
  <si>
    <t>Bancos de retención de virus creados</t>
  </si>
  <si>
    <t>Proyectos acompañados</t>
  </si>
  <si>
    <t>Porcentaje de usuarios que efectivamente utilizan los servicios de información de la entidad</t>
  </si>
  <si>
    <t>Software/equipos/herramientas informáticas instaladas</t>
  </si>
  <si>
    <t>Emprendedores o empresas vinculados a la iniciativa APPs.co</t>
  </si>
  <si>
    <t>Porcentaje de cumplimiento criterios  Gobierno en Linea, de acuerdo al manual 3.0.</t>
  </si>
  <si>
    <t>Actividades de conservación de planta y equipo realizadas</t>
  </si>
  <si>
    <t xml:space="preserve">Aplicaciones y desarrollos web realizados para tv publica en convergencia </t>
  </si>
  <si>
    <t>Porcentaje de servidores con dotación para trabajo móvil</t>
  </si>
  <si>
    <t xml:space="preserve">Porcentaje de servicios de interoperabilidad integrados </t>
  </si>
  <si>
    <t>Entidades del orden territorial reportando avance en la Estrategia de Gobierno en línea</t>
  </si>
  <si>
    <t>Ejercicios de participación efectuados a través de la urna de cristal</t>
  </si>
  <si>
    <t>Porcentaje de mipymes conectadas a internet</t>
  </si>
  <si>
    <t xml:space="preserve">Nuevos municipios conectados a la red de telecomunicaciones nacional_x000D_
</t>
  </si>
  <si>
    <t>Estaciones con señal optimizada</t>
  </si>
  <si>
    <t>Politicas y/o regulaciones implementadas</t>
  </si>
  <si>
    <t>Instituciones del Sector Participantes en la Construcción del Plan</t>
  </si>
  <si>
    <t>Sectores con instituciones en proceso de implementación del modelo de gestión estratégica de TI</t>
  </si>
  <si>
    <t>CIOs en proceso de formacion</t>
  </si>
  <si>
    <t>Estaciones con conectividad</t>
  </si>
  <si>
    <t>Avance de Actividades de Evaluación Geocientífica de Áreas Estratégicas de Reserva Minera.</t>
  </si>
  <si>
    <t xml:space="preserve">Visitas de viabilización y reuniones de mediación realizadas </t>
  </si>
  <si>
    <t>Visitas técnicas de reconocimiento y delimitación  de zonas mineras realizadas</t>
  </si>
  <si>
    <t>Procesos de selección de areas estratégicas estructurados</t>
  </si>
  <si>
    <t>Solicitudes de declaración de zonas de comunidades étnicas resueltas</t>
  </si>
  <si>
    <t>Nuevas metodologías implementadas en laboratorios e instalaciones nucleares</t>
  </si>
  <si>
    <t>Servicios y ensayos realizados en laboratorios e instalaciones nucleares</t>
  </si>
  <si>
    <t>Mapas de amenaza por movimineto en masa realizados</t>
  </si>
  <si>
    <t>Mapas de amenaza volcánica realizados o actualizados</t>
  </si>
  <si>
    <t>Hectáreas Evaluadas de las Áreas Estratégicas Mineras</t>
  </si>
  <si>
    <t>Informes de Evaluación Geocientífica de Áreas Estratégicas Mineras realizados</t>
  </si>
  <si>
    <t>Resoluciones de rechazo o desistimiento de solicitudes de legalización expedidas</t>
  </si>
  <si>
    <t>Solicitudes de legalización declaradas viables</t>
  </si>
  <si>
    <t>Hectáreas adjudicadas para explotación minera</t>
  </si>
  <si>
    <t>Zonas mineras de comunidades étnicas declaradas</t>
  </si>
  <si>
    <t>Kilómetros de la red vial primaria georreferenciada</t>
  </si>
  <si>
    <t>Inmuebles saneados</t>
  </si>
  <si>
    <t>Talleres y Laboratorios dotados con Material Didactico</t>
  </si>
  <si>
    <t>Estudiantes vinculados a procesos de investigación formativa</t>
  </si>
  <si>
    <t>Semilleros de investigación registrados en RedColsi</t>
  </si>
  <si>
    <t>Porcentaje de Instituciones de educación media que desarrollan procesos de mejoramiento y articulación con educación superior y para el trabajo y desarrollo humano</t>
  </si>
  <si>
    <t>Funcionarios beneficiados de programas de postgrado</t>
  </si>
  <si>
    <t>Funcionarios beneficiados de programas de pregrado</t>
  </si>
  <si>
    <t>Participantes en eventos académicos</t>
  </si>
  <si>
    <t>Contenidos Educativos Digitales de acceso público dirigidos a educación preescolar, básica y media elaborados</t>
  </si>
  <si>
    <t>Consejos comunitarios caracterizados</t>
  </si>
  <si>
    <t xml:space="preserve">Jornadas de formalización y asesorías jurídicas realizadas </t>
  </si>
  <si>
    <t>Diagnósticos registrales realizados</t>
  </si>
  <si>
    <t>Porcentaje de folios de matrícula inmobiliaria reubicados</t>
  </si>
  <si>
    <t>Decretos expedidos sobre la creación y/o modificación de círculos registrales</t>
  </si>
  <si>
    <t>Misiones Humanitarias realizadas</t>
  </si>
  <si>
    <t>Sistemas 123 con recursos asignados</t>
  </si>
  <si>
    <t>Sistemas CCTV con recursos asignados</t>
  </si>
  <si>
    <t>Sistemas 123 para ampliación y/o modernización con recursos asignados</t>
  </si>
  <si>
    <t xml:space="preserve">Sistemas CCTV para ampliación y/o modernización con recursos asignados </t>
  </si>
  <si>
    <t>Centros de Convivencia Ciudadana en Operación</t>
  </si>
  <si>
    <t>Folios de matricula inmobiliaria reubicados</t>
  </si>
  <si>
    <t>Consejos Comunitarios u organizaciones capacitadas</t>
  </si>
  <si>
    <t>Consejos Comunitarios y u organizaciones asesoradas en formulación y  gestión de proyectos</t>
  </si>
  <si>
    <t>Porcentaje de oficinas Migradas al Sistema de información Registral Nacional</t>
  </si>
  <si>
    <t>Porcentaje de notarias integradas al Sistema de Información Notarial (SIN)</t>
  </si>
  <si>
    <t>Sistemas Cctv ampliados y/o modernizados</t>
  </si>
  <si>
    <t>Víctimas de desplazamiento forzado atendidas</t>
  </si>
  <si>
    <t>Sistemas 123 ampliados y/o modernizados</t>
  </si>
  <si>
    <t>Historias Laborales Clasificadas</t>
  </si>
  <si>
    <t>Historias Laborales organizadas</t>
  </si>
  <si>
    <t xml:space="preserve">Héctareas de Sistemas Forestales aisladas para la recuperación, conservación y protección </t>
  </si>
  <si>
    <t>Programas de manejo ambiental formulados</t>
  </si>
  <si>
    <t>Registros incorporados en procesos productivos</t>
  </si>
  <si>
    <t>Elementos publicitarios entregados a proyectos productivos</t>
  </si>
  <si>
    <t xml:space="preserve">Hectáreas reforestadas y/o revegetalizadas para la protección de cuencas abastecedoras en mantenimiento_x000D_
</t>
  </si>
  <si>
    <t>Historia Laborales Sistematizadas</t>
  </si>
  <si>
    <t>Alianzas firmadas para investigación en temas de género</t>
  </si>
  <si>
    <t>Reuniones realizadas con las mesas de trabajo generadas por Colombia  Nos Une</t>
  </si>
  <si>
    <t>Convenios celebrados con otros países</t>
  </si>
  <si>
    <t>Redes Interinstitucionales de Atención al Migrante en funcionamiento</t>
  </si>
  <si>
    <t>Colombianos altamente reconocidos en el exterior identificados</t>
  </si>
  <si>
    <t>Fuentes de financiación identificadas y/o fortalecidas para las iniciativas productivas de la población en situación de retorno</t>
  </si>
  <si>
    <t xml:space="preserve">Acciones de servicio social con enfoque de reconciliación realizadas </t>
  </si>
  <si>
    <t xml:space="preserve">Personas en proceso de reintegración a las que se les solicita los beneficios en el marco de la Ley 1424 de 2010 </t>
  </si>
  <si>
    <t xml:space="preserve">Diagnósticos comunitarios realizados </t>
  </si>
  <si>
    <t>Diagnósticos municipales de prevención del reclutamiento realizados</t>
  </si>
  <si>
    <t xml:space="preserve">Municipios beneficiados por las acciones de servicio social </t>
  </si>
  <si>
    <t>Porcentaje de avance en la elaboración del esquema de operación de la Estrategia Nacional de Atención Integral para la Primera Infancia a nivel local</t>
  </si>
  <si>
    <t xml:space="preserve">Porcentaje de avance del proceso de validación de la estrategia de comunicación "De Cero a Siempre" </t>
  </si>
  <si>
    <t>Actividades de deliberación pública realizadas</t>
  </si>
  <si>
    <t>Mesas de trabajo realizadas con organizaciones de la sociedad civil</t>
  </si>
  <si>
    <t>Municipios  con planes locales en Acción Integral contra Minas Antipersonal (AICMA)</t>
  </si>
  <si>
    <t>Porcentaje de municipios con diagnóstico POC / ROE</t>
  </si>
  <si>
    <t>Municipios afectados por MAP y MUSE con estudio no técnico</t>
  </si>
  <si>
    <t>Proyectos y/o iniciativas con recursos de Cooperación Internacional apoyados con contrapartida Nacional</t>
  </si>
  <si>
    <t>Organizaciones Solidarias vinculadas a programas de educación no formal</t>
  </si>
  <si>
    <t>Instituciones educativas vinculadas al programa de Educación Solidaria</t>
  </si>
  <si>
    <t>Acciones culturales realizadas en Asia y el Pacifico</t>
  </si>
  <si>
    <t>Acciones culturales realizadas en Africa, Medio Oriente y Eurasia</t>
  </si>
  <si>
    <t>Acciones culturales realizadas con el grupo de paises catalogados como socios tradicionales</t>
  </si>
  <si>
    <t>Intercambios deportivos realizados en diferentes países por las Misiones de Colombia en el exterior</t>
  </si>
  <si>
    <t>Entidades del nivel central que cuentan con una agenda para la transversalización del enfoque de género</t>
  </si>
  <si>
    <t>Entidades departamentales que incluyen dentro de sus programas la transversalización del enfoque de género</t>
  </si>
  <si>
    <t>Porcentaje de avance en la implementación de la agenda para transversalizar el enfoque de género</t>
  </si>
  <si>
    <t>Personas desmovilizadas que realizan acciones de Servicio Social</t>
  </si>
  <si>
    <t xml:space="preserve">Horas de trabajo social realizadas por participantes a favor de las comunidades </t>
  </si>
  <si>
    <t>Usuarios vinculados a Colombia Nos Une a través de nuevos medios</t>
  </si>
  <si>
    <t>Asociaciones fortalecidas en el marco de la labor de Colombia Nos Une</t>
  </si>
  <si>
    <t>Número de proyectos desarrollados y acompañados de colombianos en el exterior</t>
  </si>
  <si>
    <t>Gerencias departamentales con centros de servicio al ciudadano en funcionamiento</t>
  </si>
  <si>
    <t>Porcentaje de visitantes de la feria que visitan el Pabellon de Colombia</t>
  </si>
  <si>
    <t xml:space="preserve">Porcentaje de vocales capacitados_x000D_
</t>
  </si>
  <si>
    <t>Personas atendidas en las Oficinas de Atención al Migrante</t>
  </si>
  <si>
    <t>Proyectos en curso con entidades públicas y privadas para vincular al país a los colombianos altamente reconocidos</t>
  </si>
  <si>
    <t>Horas de servicio social realizadas por las personas en proceso de reintegración</t>
  </si>
  <si>
    <t xml:space="preserve">Personas en proceso de reintegracion que realizan acciones de servicio social </t>
  </si>
  <si>
    <t>Recursos judiciales y administrativos interpuestos por la entidad para reclamar los derechos de las víctimas</t>
  </si>
  <si>
    <t>Sistemas de gestión de correspondencia implementados</t>
  </si>
  <si>
    <t>Organizaciones Sociales Articuladas al Contro Fiscal</t>
  </si>
  <si>
    <t>Veedurías Ciudadanas Ejerciendo Control Cudadano</t>
  </si>
  <si>
    <t>Ciudadanos formados para el ejercicio del control ciudadano</t>
  </si>
  <si>
    <t>Ciudadanos Vinculados al Control Fiscal Participativo</t>
  </si>
  <si>
    <t xml:space="preserve"> Victimas ubicadas</t>
  </si>
  <si>
    <t>Victimas caracterizadas</t>
  </si>
  <si>
    <t xml:space="preserve">Planes locales en educación en el riesgo de minas (ERM) implementados </t>
  </si>
  <si>
    <t xml:space="preserve">Organizaciones solidarias vinculadas a procesos de fortalecimiento gremial </t>
  </si>
  <si>
    <t xml:space="preserve">Organizaciones Acreditadas fortalecidas </t>
  </si>
  <si>
    <t>Contratos plan cofinanciados</t>
  </si>
  <si>
    <t>Paises intervenidos en Asia y el Pacifico a través de la cultura</t>
  </si>
  <si>
    <t>Paises Intervenidos en Africa, Medio Oriente y Eurasia a través de la cultura</t>
  </si>
  <si>
    <t>Paises intervenidos en el grupo de socios tradicionales a través de la cultura</t>
  </si>
  <si>
    <t>Proyectos de Alianzas Publico Provadas (APP) estructurados</t>
  </si>
  <si>
    <t xml:space="preserve">Centros de desarrollo infantil dotados conforme a los estándares establecidos en la ENAIPI DE CERO A SIEMPRE apoyados por la ACPPE </t>
  </si>
  <si>
    <t>Centros de desarrollo infantil adecuados o ampliados conforme a los estándares establecidos en la ENAIPI DE CERO A SIEMPRE apoyados por la ACPPE</t>
  </si>
  <si>
    <t>Funcionarios vinculados mediante el concurso de la Comisión Nacional del Servicio Civil</t>
  </si>
  <si>
    <t>Planes institucionales implementados</t>
  </si>
  <si>
    <t>Porcentaje de casos representados por la Unidad que han sido ingresados al Registro y en los cuales las víctimas han aceptado la representación</t>
  </si>
  <si>
    <t>Porcentaje de compensaciones ordenadas por los jueces y magistrados pagadas</t>
  </si>
  <si>
    <t>Porcentaje de solicitudes de reclamaciones de restitución de tierras respondidas</t>
  </si>
  <si>
    <t>Estudios de caracterización de grupos étnicos elaborados</t>
  </si>
  <si>
    <t>Planes de sistemas de producción formulados</t>
  </si>
  <si>
    <t>Hectáreas establecidas con proyectos productivos</t>
  </si>
  <si>
    <t>Nuevos sistemas de agua y saneamiento básicos construidos</t>
  </si>
  <si>
    <t>Sistemas de agua y saneamiento básicos rehabilitados y puestos en marcha</t>
  </si>
  <si>
    <t>Alianzas establecidas con empresas grandes, medianas y gremios</t>
  </si>
  <si>
    <t>Empresas con cuota regulada</t>
  </si>
  <si>
    <t>Aprendices con contrato de aprendizaje</t>
  </si>
  <si>
    <t>Aprendices con Contratos de Aprendizaje Voluntario</t>
  </si>
  <si>
    <t xml:space="preserve">Nuevos aprendices en formación técnica, tecnológica y especializaciones </t>
  </si>
  <si>
    <t>Nuevos aprendices en formación técnica laboral</t>
  </si>
  <si>
    <t>Nuevos aprendices en formación profesional integral</t>
  </si>
  <si>
    <t>Nuevos aprendices de población vulnerable en formación</t>
  </si>
  <si>
    <t xml:space="preserve">Nuevos aprendices en formación complementaria </t>
  </si>
  <si>
    <t>Nuevos aprendices en formación profesional titulada del programa Fondo Industria de la Construcción</t>
  </si>
  <si>
    <t xml:space="preserve">Nuevos aprendices en formación programa Desplazados por la Violencia </t>
  </si>
  <si>
    <t xml:space="preserve">Nuevos aprendices pertenecientes al programa Jóvenes Rurales Emprendedores Red Unidos </t>
  </si>
  <si>
    <t>Personas beneficiadas con el programa de formación continua especializada</t>
  </si>
  <si>
    <t xml:space="preserve">Empleos y autoempleos creados </t>
  </si>
  <si>
    <t>Viviendas contratadas</t>
  </si>
  <si>
    <t>Metros cuadrados construidos en obras de urbanismo</t>
  </si>
  <si>
    <t>Municipios con reporte de viviendas destruidas en REUNIDOS verificado</t>
  </si>
  <si>
    <t>Personas con reporte de vivienda destruida en REUNIDOS verificadas</t>
  </si>
  <si>
    <t>Viviendas entregadas</t>
  </si>
  <si>
    <t xml:space="preserve">Viviendas entregadas en el área rural_x000D_
</t>
  </si>
  <si>
    <t xml:space="preserve">Viviendas entregadas en área urbana_x000D_
</t>
  </si>
  <si>
    <t>Viviendas reconstruidas en sitio propio</t>
  </si>
  <si>
    <t xml:space="preserve">Viviendas autoncostruidas con asistencia  </t>
  </si>
  <si>
    <t>Viviendas prefabricadas instaladas en sitio propio</t>
  </si>
  <si>
    <t>Viviendas reubicadas</t>
  </si>
  <si>
    <t>Viviendas adquiridas</t>
  </si>
  <si>
    <t>Viviendas construidas</t>
  </si>
  <si>
    <t>Porcentaje de adultos con Niños y niñas menores de 5 años Red Unidos capacitados en consumo de alimentos y prácticas de hábitos saludables</t>
  </si>
  <si>
    <t xml:space="preserve">Porcentaje de niños, niñas y adolescentes con informes de seguimiento post adopción </t>
  </si>
  <si>
    <t>Porcentaje de niños, niñas y adolescentes en protección con situación legal definida en menos de seis meses</t>
  </si>
  <si>
    <t xml:space="preserve">Ejes del sistema de gestion certificados </t>
  </si>
  <si>
    <t>Municipios con los Consejos Municipales de Política Social monitoreados</t>
  </si>
  <si>
    <t>Departamentos con los Consejos Departamentales de Política Social monitoreados</t>
  </si>
  <si>
    <t>Días promedio de atención del Programa de Alimentación Escolar</t>
  </si>
  <si>
    <t>Niños, niñas y adolescentes que participan en más del 80% de las actividades desarrolladas en los programas de prevención</t>
  </si>
  <si>
    <t>Porcentaje de niños, niñas y adolescentes que participan en más del 80% de los encuentros vivenciales</t>
  </si>
  <si>
    <t>Agentes educativos vinculados a procesos de formación en el modelo de atención integral</t>
  </si>
  <si>
    <t>Eficiencia en la distribución de bienestarina por Macroregiones</t>
  </si>
  <si>
    <t>Eficiencia en la producción de bienestarina</t>
  </si>
  <si>
    <t>Porcentaje de proyectos de apoyo y fortalecimiento a familias de grupos étnicos formulados que se concertan con las regionales</t>
  </si>
  <si>
    <t>Niños atendidos en Centros de Desarrollo Infantil</t>
  </si>
  <si>
    <t xml:space="preserve">Porcentaje de niños y niñas menores de 5 años Red Unidos con desnutrición que mejoraron su estado nutricional  </t>
  </si>
  <si>
    <t>Mujeres Lactantes con Niños y niñas menores de 2 años Red Unidos, capacitadas y practicando lactancia materna exclusiva</t>
  </si>
  <si>
    <t>Niños, niñas y adolescente víctimas del desplazamiento forzado con proceso de restablecimiento de derechos</t>
  </si>
  <si>
    <t>Niños, niñas y adolescentes en proceso de restablecimiento de derechos</t>
  </si>
  <si>
    <t>Campañas y programas de movilización desarrollados para promoción y prevención de derechos de los niños, niñas, adolescentes y familias</t>
  </si>
  <si>
    <t>Instituciones de servicio que trabajan con la entidad certificadas en Calidad</t>
  </si>
  <si>
    <t>Niños, niñas y adolescentes que reingresan al proceso de restablecimiento de derechos</t>
  </si>
  <si>
    <t>Departamentos que incluyen en su plan de desarrollo políticas públicas de infancia y adolescencia</t>
  </si>
  <si>
    <t>Municipios que incuyen en sus planes de desarrollo políticas públicas de infancia y adolescencia</t>
  </si>
  <si>
    <t>Porcentaje de recaudo parafiscal efectivo</t>
  </si>
  <si>
    <t xml:space="preserve">Niños, niñas y adolescentes vinculados a programas de prevención </t>
  </si>
  <si>
    <t>Niños, niñas y adolescentes atendidos con el Programa de Alimentación Escolar</t>
  </si>
  <si>
    <t>Niños, niñas y adolescentes en condición de desplazamiento beneficiarios de los programas del proyecto apoyo nutricional y de orientacion juvenil a la niñez y la adolescencia</t>
  </si>
  <si>
    <t xml:space="preserve">Niños, niñas y adolescentes pertenicientes a la Red Unidos beneficiarios de los programas del proyecto apoyo nutricional y de orientacion juvenil a la niñez y la adolescencia </t>
  </si>
  <si>
    <t>Centros de Desarrollo Infantil construidos</t>
  </si>
  <si>
    <t>Familias beneficiadas por el programa Familias con Bienestar</t>
  </si>
  <si>
    <t>Familias Red Unidos beneficidas e indetificadas por el programa Familias con Bienestar</t>
  </si>
  <si>
    <t xml:space="preserve">Familias desplazadas beneficiadas por el programa Familias con Bienestar_x000D_
</t>
  </si>
  <si>
    <t>Niños y Niñas menores de 5 años atendidos en Centros de Recuperación Nutricional</t>
  </si>
  <si>
    <t>Niños y Niñas menores de 5 años atendidos en Recuperación Nutricional en la modalidad paquete</t>
  </si>
  <si>
    <t>Niños y Niñas menores de 5 años de la Red Unidos atendidios en Recuperación Nutricional en la modalidad paquete</t>
  </si>
  <si>
    <t>Niños y Niñas menores de 5 años atendidos en recuperación nutricional en la modalidad ración servida</t>
  </si>
  <si>
    <t>Niños y Niñas menores de 5 años de la Red Unidos atendidos en recuperación nutricional en la modalidad  ración servida</t>
  </si>
  <si>
    <t>Niños y Niñas con atención integral a la primera infancia</t>
  </si>
  <si>
    <t xml:space="preserve">Niños y niñas desplazados menores de 5 años  atendidos en programas de atención integral_x000D_
</t>
  </si>
  <si>
    <t xml:space="preserve">Niños y niñas en condición de desplazamiento beneficiarios del programa de alimentación escolar _x000D_
</t>
  </si>
  <si>
    <t xml:space="preserve">Niños y niñas desplazados  menores de 5 años atendidos en programas de atención no integral_x000D_
</t>
  </si>
  <si>
    <t>Porcentaje de niños, niñas y adolescentes vinculados al programa que cuentan con diagnóstico de garantía de derechos</t>
  </si>
  <si>
    <t>Niños, niñas y adolescentes en condición de vulnerabilidad atendidos por el Programa de Promoción y Prevención para la Protección Integral</t>
  </si>
  <si>
    <t>Niños, niñas y adolescentes en condición de desplazamiento atendidos por el Programa de Promoción y Prevención para la Protección Integral</t>
  </si>
  <si>
    <t>Niños, niñas y adolescentes en zonas rurales atendidos por el Programa de Promoción y Prevención para la Protección Integral</t>
  </si>
  <si>
    <t>Niños, niñas y adolescentes pertenecientes a étnias indígenas atendidos por el Programa de Promoción y Prevención para la Protección Integral</t>
  </si>
  <si>
    <t>Niños, niñas y adolescentes en condición de discapacidad atendidos por el Programa de Promoción y Prevención para la Protección Integral</t>
  </si>
  <si>
    <t>Niños, niñas y adolescentes victimas en situacion de desplazamiento vinculados a programas de prevención</t>
  </si>
  <si>
    <t>Niños, Niñas, y adolescentes pertenecientes a la Red Unidos identificados para posibilitarel ejercicio de sus derechos APD</t>
  </si>
  <si>
    <t xml:space="preserve">Niños y niñas atendidos en Hogares ICBF sin el componente de educación inicial_x000D_
</t>
  </si>
  <si>
    <t>Niños y niñas en condición de desplazamiento atendidos en las modalidades de Primera Infancia</t>
  </si>
  <si>
    <t xml:space="preserve">Niños y niñas de la Red Unidos con Atencion Integral a la Primera Infancia </t>
  </si>
  <si>
    <t>Duración promedio en meses de la lactancia materna exclusiva en la modalidad FAMI</t>
  </si>
  <si>
    <t xml:space="preserve">Porcentaje de niños y niñas atendidos en FAMI con lactancia materna exclusiva hasta los 6 meses </t>
  </si>
  <si>
    <t xml:space="preserve">Porcentaje de niños y niñas menores de 5 años atendidos por el programa de recuperación nutricional ambulatoria que mejoran su estado nutricional  </t>
  </si>
  <si>
    <t>Porcentaje de niños de 0-2 años reportados al Sistema de Seguimiento Nutricional pertenecientes al programa FAMI, que mejoran su estado nutricional</t>
  </si>
  <si>
    <t xml:space="preserve">Porcentaje de niños de 2 a 5 años reportados al Sistema de Seguimiento Nutricional en Centros de Desarrollo Infantil que mejoraron su estado Nutricional </t>
  </si>
  <si>
    <t xml:space="preserve">Porcentaje de niños de 2 a 5 años desplazados reportados al Sistema de Seguimiento Nutricional en Centros de Desarrollo Infantil que mejoraron su estado nutricional </t>
  </si>
  <si>
    <t xml:space="preserve">Porcentaje de niños de 2 a 5 años indígenas reportados al Sistema de Seguimiento Nutricional en Centros de Desarrollo Infantil que mejoraron su estado nutricional </t>
  </si>
  <si>
    <t>Niños, Niñas y Jóvenes vinculados al Programa Ondas</t>
  </si>
  <si>
    <t>Proyectos presentados para viabilización</t>
  </si>
  <si>
    <t xml:space="preserve">Proyectos priorizados </t>
  </si>
  <si>
    <t>Proyectos con garantías constituidas</t>
  </si>
  <si>
    <t>Hogares inscritos con línea base étnica</t>
  </si>
  <si>
    <t xml:space="preserve">Procesos de concertación adelantados </t>
  </si>
  <si>
    <t xml:space="preserve">Recursos movilizados para la intervención social en la atención de familias UNIDOS </t>
  </si>
  <si>
    <t>Cogestores sociales que acompañan a familias de la Red UNIDOS</t>
  </si>
  <si>
    <t>Porcentaje de entidades vinculadas a UNIDOS que cuentan con Planes de Accion de UNIDOS para la gestión de oferta</t>
  </si>
  <si>
    <t>Proyectos de innovación social estructurados para el mejoramiento de condiciones de las familias en pobreza extrema</t>
  </si>
  <si>
    <t>Municipios vinculados a la Red UNIDOS</t>
  </si>
  <si>
    <t>Gobernaciones vinculadas a La Red UNIDOS</t>
  </si>
  <si>
    <t>Experiencias de innovación social exitosas a nivel nacional e internacional identificadas y documentadas</t>
  </si>
  <si>
    <t>Porcentaje de familias que realizan el proceso completo</t>
  </si>
  <si>
    <t xml:space="preserve">Comunidades con proyectos productivos colectivos sostenibles </t>
  </si>
  <si>
    <t>Porcentaje de participantes caracterizados que se inscriben en RIE - Ruta de ingresos y empresarismo</t>
  </si>
  <si>
    <t>Proyectos  de Respuesta Rápida ejecutados</t>
  </si>
  <si>
    <t>Proyectos  de pequeñas y medianas Obras de Infraestructura ejecutados</t>
  </si>
  <si>
    <t>Hogares afrocolombianos participantes</t>
  </si>
  <si>
    <t>Hogares indígenas participantes</t>
  </si>
  <si>
    <t xml:space="preserve">Hogares con acceso a huertas o chagras de soberanía alimentaria </t>
  </si>
  <si>
    <t>Comunidades étnicas con organizaciones fortalecidas</t>
  </si>
  <si>
    <t xml:space="preserve">Proyectos estratégicos alineados con la Red UNIDOS, implementados con privados y tercer sector     </t>
  </si>
  <si>
    <t>Porcentaje de cogestores sociales con dispositivo de trabajo remoto</t>
  </si>
  <si>
    <t>Familias promovidas de la Red UNIDOS</t>
  </si>
  <si>
    <t>Familias acompañadas por la Red UNIDOS</t>
  </si>
  <si>
    <t>Familias SISBEN acompañadas por la Red UNIDOS</t>
  </si>
  <si>
    <t>Familias en situación de desplazamiento acompañadas por la Red UNIDOS</t>
  </si>
  <si>
    <t>Familias vinculadas por reposición de familias promovidas</t>
  </si>
  <si>
    <t>Familias con sesión de seguimiento a logros básicos</t>
  </si>
  <si>
    <t xml:space="preserve">Participantes vinculadas a través del componente Mujeres Ahorradoras en Acción </t>
  </si>
  <si>
    <t>Participantes vinculados a través del componente de Incentivo a la Capacitación para el Empleo</t>
  </si>
  <si>
    <t>Participantes vinculados a través de la Ruta de Ingresos y Empresarismo</t>
  </si>
  <si>
    <t xml:space="preserve">Participantes vinculados a través del componente Capitalización Microempresarial. </t>
  </si>
  <si>
    <t xml:space="preserve">Proyectos vinculados a través de Capitalización Microempresarial.  </t>
  </si>
  <si>
    <t>Participantes vinculados a través del componente de Recuperación de Activos Improductivos.</t>
  </si>
  <si>
    <t xml:space="preserve">Proyectos vinculados a través del componente de Recuperación de Activos Improductivos. </t>
  </si>
  <si>
    <t xml:space="preserve">Participantes vinculados a través del del Componente Trabajemos UNIDOS </t>
  </si>
  <si>
    <t>Nuevos participantes ocupados</t>
  </si>
  <si>
    <t>Participantes vinculadas a través del componente Mujeres Ahorradoras en Acción Fase I</t>
  </si>
  <si>
    <t>Participantes vinculadas a través del componente Mujeres Ahorradoras en Acción Fase II</t>
  </si>
  <si>
    <t>Porcentaje de hogares que manifiestan su intensión de continuar con el proyecto productivo</t>
  </si>
  <si>
    <t xml:space="preserve">Estudios de factibilidad realizados </t>
  </si>
  <si>
    <t>Porcentaje de incidentes de seguridad resueltos</t>
  </si>
  <si>
    <t xml:space="preserve">Porcentaje de requerimientos implementados </t>
  </si>
  <si>
    <t>Porcentaje de equipos con mantenimiento preventivo y/o correctivo</t>
  </si>
  <si>
    <t xml:space="preserve">Propuestas evaluadas_x000D_
</t>
  </si>
  <si>
    <t xml:space="preserve">Informes técnicos y financieros de ejecución presentados_x000D_
</t>
  </si>
  <si>
    <t>Parques Tecnológicos creados</t>
  </si>
  <si>
    <t>Metros Cuadrados De Áreas Deportivas Construidas</t>
  </si>
  <si>
    <t>Insumos para laboratorio adquiridos</t>
  </si>
  <si>
    <t>Programas de gestión de residuos sólidos implementados</t>
  </si>
  <si>
    <t>Dotaciones para unidades mayores navales adquiridas</t>
  </si>
  <si>
    <t xml:space="preserve"> Plataformas Estratégicas de Superficie- PES construidas</t>
  </si>
  <si>
    <t>Plan mantenimiento unidades aereas</t>
  </si>
  <si>
    <t>Cantidad de Contratos celebrados para lograr el desarrollo de Infraestructura en el complejo</t>
  </si>
  <si>
    <t>Cantidad de Contratos Celebrados para el mantenimiento, ampliacion y adecuacion de la infraestructura del complejo</t>
  </si>
  <si>
    <t>Porcentaje de mejoramiento de la Red Eléctrica principal.</t>
  </si>
  <si>
    <t>Avance en la construcción de buque prototipo.</t>
  </si>
  <si>
    <t>Buques puestros en operación</t>
  </si>
  <si>
    <t>Plataformas Estratégicas de Superficie construidas</t>
  </si>
  <si>
    <t>Redes criminales detectadas</t>
  </si>
  <si>
    <t>Fortalecimiento De La Red De Apoyo Y Seguridad Sector Secundario.</t>
  </si>
  <si>
    <t>Period¡stas Y L¡deres De Opini¢n Extranjeros Invitados Y Sensibilizados En El Pa¡s</t>
  </si>
  <si>
    <t>Alianzas establecidas con miembros de la diáspora.</t>
  </si>
  <si>
    <t xml:space="preserve">Porcentaje de avance sobre la predicción de necesidades de recurso humano identificadas </t>
  </si>
  <si>
    <t>Entidades Atendidas</t>
  </si>
  <si>
    <t>Estudios Elaborados</t>
  </si>
  <si>
    <t>Exportaciones Realizadas</t>
  </si>
  <si>
    <t>Personas Capacitadas Para La Vinculacion En La Investigacion.</t>
  </si>
  <si>
    <t>Estudiantes graduados de programas de finishing schools - PTP BID</t>
  </si>
  <si>
    <t>Programas curriculares finalizados PTP BID</t>
  </si>
  <si>
    <t>Empresas financiadas - PTP BID</t>
  </si>
  <si>
    <t xml:space="preserve">Porcentaje de empresas certificadas con el Programa_x000D_
</t>
  </si>
  <si>
    <t>Verificaciones Metrológicas realizadas</t>
  </si>
  <si>
    <t>Verificaciones a estaciones de servicio de combustible líquido realizadas</t>
  </si>
  <si>
    <t>Casas de consumidor puestas en marcha</t>
  </si>
  <si>
    <t>Eventos de socialización en temas de protección del consumidor realizadas</t>
  </si>
  <si>
    <t>Nuevos proyectos productivos que atienden a la población desplazada y vulnerable</t>
  </si>
  <si>
    <t>RECURSOS ASIGNADOS Y ADJUDICADOS A LOS PROYECTOS DE COFINANCIACIÓN APD</t>
  </si>
  <si>
    <t>PROYECTOS DE COFINANCIACIÓN ASIGNADOS Y ADJUDICADOS A LA CONVOCATORIA APD</t>
  </si>
  <si>
    <t>Mercados públicos intervenidos</t>
  </si>
  <si>
    <t>Unidades productivas participantes en los proyectos</t>
  </si>
  <si>
    <t>Eventos o talleres de asistencia técnica realizados APD</t>
  </si>
  <si>
    <t>Personas desplazadas atendidas</t>
  </si>
  <si>
    <t>Proyectos sectoriales de fortalecimiento empresarial implementados</t>
  </si>
  <si>
    <t>Monitoreo y evaluación de Proyectos</t>
  </si>
  <si>
    <t>Planes de mejora diseñados e implementados en las Mipymes</t>
  </si>
  <si>
    <t>Mipymes con diagnóstico de las necesidades en terminos de desarrollo tecnológico</t>
  </si>
  <si>
    <t>Actividades de divulgación y difusión apoyadas.</t>
  </si>
  <si>
    <t>Empresas intervenidas</t>
  </si>
  <si>
    <t>Small and Medium entreprises Review para OCDE</t>
  </si>
  <si>
    <t>Implementación de Ventanilla única de atención empresarial</t>
  </si>
  <si>
    <t>Reporte Semestrales de recomendaciones de política</t>
  </si>
  <si>
    <t xml:space="preserve">Reportes trimestrales sobre Desempeño y prespectivas de las Microempresas y las Pymes </t>
  </si>
  <si>
    <t>Documento de sistematización de Investigación</t>
  </si>
  <si>
    <t xml:space="preserve">Observatorio en Operación </t>
  </si>
  <si>
    <t>Implementar la plataforma tecnológica y administrador del Observatorio</t>
  </si>
  <si>
    <t>Profesionales de Apoyo</t>
  </si>
  <si>
    <t>Encuentros o Talleres Realizados</t>
  </si>
  <si>
    <t>Número de actividades de Sensibilización, Creación, Seguimiento y Acompañamiento a los Centros de Desarrollo Empresarial para las Mipymes</t>
  </si>
  <si>
    <t>Red de Centros de Desarrollo Empresarial para las mipymes en funcionamiento.</t>
  </si>
  <si>
    <t>Centros de Desarrollo Empresarial para las Mipymes creados y/o Fortalecidos</t>
  </si>
  <si>
    <t>Asistentes</t>
  </si>
  <si>
    <t>Estrategia de entrega de beneficios</t>
  </si>
  <si>
    <t>Empresas pertenecientes a los sectores del PTP que reciben asistencia técnica</t>
  </si>
  <si>
    <t>Nuevos recursos de apoyo cofinanciados por Innpulsa Mipymes</t>
  </si>
  <si>
    <t>Compradores y vendedores evaluados</t>
  </si>
  <si>
    <t>Nuevos proyectos cofinanciados por Innpulsa Mipymes</t>
  </si>
  <si>
    <t>Arquitectura empresarial implementada</t>
  </si>
  <si>
    <t>Becas / Credito Otorgadas A Medicos Residentes En Especialidades Clinicas De Salud.</t>
  </si>
  <si>
    <t>Tasa De Cirugias Canceladas En Hospitales De Nivel De Atencion Ii Y Iii, Sobre El Total De Programadas.</t>
  </si>
  <si>
    <t>Relacion De Ingresos Y Gastos En Los Hospitales De Ii Y Iii Nivel</t>
  </si>
  <si>
    <t>Programa De Analisis De Control De Calidad</t>
  </si>
  <si>
    <t>Aeronaves Compradas</t>
  </si>
  <si>
    <t>Nueva Sede De La Superintendencia De Salud Adquirida</t>
  </si>
  <si>
    <t xml:space="preserve">Reuniones y/o espacios de encuentro con funcionarios en la implementacion de la estrategia de intervencion psicosocial </t>
  </si>
  <si>
    <t>Acciones de replica desarrolladas por los agentes psicosociales formados en los municipios</t>
  </si>
  <si>
    <t>SUSCRIPCIONES REALIZADAS</t>
  </si>
  <si>
    <t>EVALUACIONES REALIZADAS COMO PARES</t>
  </si>
  <si>
    <t xml:space="preserve">EVENTOS DE PARTICIPACION REALIZADOS </t>
  </si>
  <si>
    <t>Gasto En Investigacion Cientifica Dentro Del Total De Gastos En Salud</t>
  </si>
  <si>
    <t>Asesorias Contratadas</t>
  </si>
  <si>
    <t>Charlas Realizadas</t>
  </si>
  <si>
    <t>Madres Prenatales O Pos Natales Contactadas</t>
  </si>
  <si>
    <t>Interventorías Realizadas A Licitaciones Públicas Que Adjudican Los Contratos De Concesión Del Juego De Apuestas Permanentes</t>
  </si>
  <si>
    <t>Porcentaje De Nodos Territoriales De La Red Nacional De Cáncer Conformados Y En Operación</t>
  </si>
  <si>
    <t>Estrategias De Movilización Social Implementadas Sobre Aspectos Prioritarios</t>
  </si>
  <si>
    <t>Estrategias De Comunicación Educativa Para El Control Del Cáncer Implementadas</t>
  </si>
  <si>
    <t>Cupos de residentes cofinanciados</t>
  </si>
  <si>
    <t>IPS con cupos cofinanciados</t>
  </si>
  <si>
    <t>Redes de apoyo local conformadas o fortalecidas</t>
  </si>
  <si>
    <t>Organizaciones comunitarias informadas sobre la estrategia de comunicaciones implementada</t>
  </si>
  <si>
    <t>Iniciativas de inclusion social fortalecidas e implementadas a traves de la estrategia de intervencion psicosocial</t>
  </si>
  <si>
    <t>Entidades Territoriales con Programas de Saneamiento Fiscal y Financiero cofinanciados</t>
  </si>
  <si>
    <t>Personas participantes en el proceso de fortalecimiento organizativo de la estrategia de intervención psicosocial</t>
  </si>
  <si>
    <t>Personas incluidas en procesos sociales, políticos y/o culturales por gestión social de la estrategia de intervención psicosocial</t>
  </si>
  <si>
    <t>MODELO DE GESTION DE INFORMACION CIENTIFICA DEL IETS FORMULADO</t>
  </si>
  <si>
    <t xml:space="preserve">EVALUACIONES DE TECNOLOGIAS EN SALUD EN EJECUCION </t>
  </si>
  <si>
    <t xml:space="preserve">INVESTIGACIONES TECNICAS EN EJECUCIÓN </t>
  </si>
  <si>
    <t>Equipos en servicio</t>
  </si>
  <si>
    <t>Proyectos de infraestructura en salud adjudicados</t>
  </si>
  <si>
    <t>Obras de reforzamiento sísmico estructural de IPS cofinanciadas</t>
  </si>
  <si>
    <t xml:space="preserve">Cobertura de Niños de 5 años vacunados con dosis de refuerzo de triple viral_x000D_
</t>
  </si>
  <si>
    <t xml:space="preserve">Cobertura de Niños de 1 año vacunados con dosis única de hepatitis A_x000D_
</t>
  </si>
  <si>
    <t xml:space="preserve">Cobertura de Niños de 1 año vacunados con primera dosis de triple viral_x000D_
</t>
  </si>
  <si>
    <t xml:space="preserve">Cobertura de Niños menores de 1 año vacunados con tres dosis de pentavalente_x000D_
</t>
  </si>
  <si>
    <t xml:space="preserve">Vacunas adquiridas_x000D_
</t>
  </si>
  <si>
    <t>Equipos Calibrados</t>
  </si>
  <si>
    <t>Interventorías Realizadas A Los Operadores De Telefonía Móvil (telefonía Móvil Celular Y Pcs) Y Trunking</t>
  </si>
  <si>
    <t xml:space="preserve">Entidades del orden nacional con la estrategia de coordinacion y mejoramiento de comunicaciones digitales implementada </t>
  </si>
  <si>
    <t>Estrategia de implementacion de notarias y corporaciones en linea diseñada</t>
  </si>
  <si>
    <t>interacciones de los usarios en redes sociales</t>
  </si>
  <si>
    <t>Líderes de TI de las entidades cabeza de sector certificados en competencias de TI</t>
  </si>
  <si>
    <t>Entidades cabeza de  Sector acompañadas en el proceso de adopción y apropiación del modelo de liderazgo de TI</t>
  </si>
  <si>
    <t>Eventos de socialización y divulgación de buenas prácticas en gestión, seguridad y privacidad de TI</t>
  </si>
  <si>
    <t>Porcentaje de Ciudadanos que Interactúan con el Estado por Medios Electrónicos</t>
  </si>
  <si>
    <t>Porcentaje de Empresas que Interactúan con el Estado por Medios Electrónicos</t>
  </si>
  <si>
    <t>Ejercicios de Participación</t>
  </si>
  <si>
    <t>Eventos de Difusión de Lineamientos y Marco Estratégico</t>
  </si>
  <si>
    <t>Espacios de Divulgación de Resultados</t>
  </si>
  <si>
    <t>Portafolio de Servicios del Centro de Innovación de Gobierno en línea Actualizado</t>
  </si>
  <si>
    <t>Ejercicios de Cooperación Internacional</t>
  </si>
  <si>
    <t>Cumplimiento de la Agenda Regulatoria</t>
  </si>
  <si>
    <t>Eventos en los que la CRC participe como ponente</t>
  </si>
  <si>
    <t>Entidades apoyadas</t>
  </si>
  <si>
    <t>Viajes internacionales realizados</t>
  </si>
  <si>
    <t>Ciudadanos que participan por medios electrónicos</t>
  </si>
  <si>
    <t>Mantenimientos Preventivos Realizados Al Sistema De Gestión Y Control Del Espectro Radioeléctrico</t>
  </si>
  <si>
    <t>Mujeres Capacitadas En Tecnologías De La Información Y La Comunicación</t>
  </si>
  <si>
    <t>Títulos Habilitantes Actualizados</t>
  </si>
  <si>
    <t>Directorios de servicios de interoperabilidad creados</t>
  </si>
  <si>
    <t>Proyectos inscritos al pacto Social digital apalancados</t>
  </si>
  <si>
    <t xml:space="preserve">Personas participantes en los eventos de divulgación en temáticas sectoriales </t>
  </si>
  <si>
    <t>Personas que interactúan virtualmente con el Plan TIC</t>
  </si>
  <si>
    <t xml:space="preserve">Aplicaciones para dispositivos moviles implementadas y puestas en produccion </t>
  </si>
  <si>
    <t>Colección Filatélica del MinTIC recuperada</t>
  </si>
  <si>
    <t>Mipymes conectadas a Internet</t>
  </si>
  <si>
    <t>Personas formadas en áreas técnicas con énfasis en TIC</t>
  </si>
  <si>
    <t>aplicaciones y contenidos desarrollados</t>
  </si>
  <si>
    <t>Soluciones de Conectividad en Instituciones Públicas Instaladas</t>
  </si>
  <si>
    <t>Soluciones de Conectividad en Centros de Aceso  Comunitario  Instaladas</t>
  </si>
  <si>
    <t>Personas Capacitadas TIC</t>
  </si>
  <si>
    <t>puntos con tecnologia para personas con discapacidad</t>
  </si>
  <si>
    <t>Eventos cultura digital  realizados en el pais</t>
  </si>
  <si>
    <t>Personas sensibilizadas en uso responsable de Tic</t>
  </si>
  <si>
    <t>Entidades, Organizaciones y/o Mipymes  sensibilizadas</t>
  </si>
  <si>
    <t>Número de recursos tecnológicos actualizados</t>
  </si>
  <si>
    <t>Metros cuadrados  optimizados y/o recuperados del auditorio</t>
  </si>
  <si>
    <t>Número de horas al aire diarias desde las regiones</t>
  </si>
  <si>
    <t>Emprendedores TIC Colombianos acompañados por la iniciativa Apps.co</t>
  </si>
  <si>
    <t>Eventos Nacionales e Internacionales realizados</t>
  </si>
  <si>
    <t xml:space="preserve">Programa de Gobernanza de las Naciones Unidas </t>
  </si>
  <si>
    <t>Marco de Referencia Territorial para la gestión de TI</t>
  </si>
  <si>
    <t>Acuerdos Marco de Precio para bienes y/o servicios de TI</t>
  </si>
  <si>
    <t>Modelo Actualizado de Seguridad y Privacidad de TI</t>
  </si>
  <si>
    <t>Plataforma de Interoperabilidad</t>
  </si>
  <si>
    <t>Escenarios de práctica para validación de lineamientos y estándares de TI</t>
  </si>
  <si>
    <t>Líderes de TI del orden nacional participando en la red virtual</t>
  </si>
  <si>
    <t>Líderes de TI del orden territorial participando en la red virtual</t>
  </si>
  <si>
    <t>Personas participando en las plataformas de movilización y participación</t>
  </si>
  <si>
    <t xml:space="preserve">Modelo de certificación de entidades públicas   _x000D_
</t>
  </si>
  <si>
    <t>Entidades del Estado del orden nacional del sector central, acompañadas en la implementación del  Modelo de Seguridad y Privacidad de TI</t>
  </si>
  <si>
    <t>Tablero de control para seguimiento a la Gestión, Seguridad y Privacidad de TI en el Estado</t>
  </si>
  <si>
    <t xml:space="preserve">Pruebas de efectividad de la implementación de mecanismos de Seguridad y Privacidad de TI       </t>
  </si>
  <si>
    <t>Instrumentos virtuales para auto guía en la adopción de buenas prácticas de TI</t>
  </si>
  <si>
    <t>Funcionarios Públicos en proceso de formación en tecnologías de información</t>
  </si>
  <si>
    <t xml:space="preserve">Entidades cabeza de  Sector acompañadas en la implementación del  Marco de Referencia   _x000D_
</t>
  </si>
  <si>
    <t>Personas sensibilizadas en principios básicos de Seguridad y Privacidad de la Información</t>
  </si>
  <si>
    <t>Competencia de capacidades en pruebas de efectividad de Seguridad y Privacidad</t>
  </si>
  <si>
    <t>Metros cuadrados adecuados</t>
  </si>
  <si>
    <t>Plataforma Centro de Experiencia Ciudadana habilitada</t>
  </si>
  <si>
    <t>Carpeta Ciudadana en Operación</t>
  </si>
  <si>
    <t>Implementación Sistema de Atención al Ciudadano Virtual</t>
  </si>
  <si>
    <t>Plataforma de Participación en Operación</t>
  </si>
  <si>
    <t>Documentos Marco Estratégico de Gobierno en línea</t>
  </si>
  <si>
    <t>Documentos de Lineamientos de Gobierno en línea</t>
  </si>
  <si>
    <t>Servidores Públicos Certificados</t>
  </si>
  <si>
    <t>Trámites y Servicios que están en Línea Certificados en el Orden Nacional.</t>
  </si>
  <si>
    <t>Empresas Certificadas en Productos y Servicios Asociados a Gobierno en línea</t>
  </si>
  <si>
    <t>Modelo de Incentivos y Apoyo para Desarrollo Territorial y Sectorial</t>
  </si>
  <si>
    <t>Herramientas Transversales en Operación</t>
  </si>
  <si>
    <t>Ejercicios de Innovación</t>
  </si>
  <si>
    <t>Ejercicios de Cocreación</t>
  </si>
  <si>
    <t>Plataforma de Medición y Evaluación a Entidades en Operación</t>
  </si>
  <si>
    <t xml:space="preserve">Informe de Monitoreo y Seguimiento </t>
  </si>
  <si>
    <t>Modelo de Evaluación de Impacto</t>
  </si>
  <si>
    <t>Herramienta de Medición Satisfacción Ciudadana en Operación</t>
  </si>
  <si>
    <t>Plataforma de Colaboración en Operación</t>
  </si>
  <si>
    <t>Herramientas Transversales Desarrolladas</t>
  </si>
  <si>
    <t>Horas de radio pública  al aire  y en vivo</t>
  </si>
  <si>
    <t>Contenidos creados desde las regiones</t>
  </si>
  <si>
    <t>servidores publicos sensibilizados en la estrategia de servicio a los grupos de interes.</t>
  </si>
  <si>
    <t>Servidores publicos sensibilizados en la estrategia de servicio social</t>
  </si>
  <si>
    <t>servidores publicos sensibilizados en estrategias de gestion ambiental</t>
  </si>
  <si>
    <t>Variables optimizadas</t>
  </si>
  <si>
    <t>empresarios certificados</t>
  </si>
  <si>
    <t>microempresarios sensibilizados</t>
  </si>
  <si>
    <t>Eventos de promoción realizados</t>
  </si>
  <si>
    <t>Avance en la ejecución de Agenda Regulatoria</t>
  </si>
  <si>
    <t>Porcentaje de cumplimiento de la Agenda Regulatoria</t>
  </si>
  <si>
    <t>Publicaciones en medios de información (trimestral)</t>
  </si>
  <si>
    <t>NSU anual</t>
  </si>
  <si>
    <t>Plataforma Centro de Experiencia Ciudadana Habilitada</t>
  </si>
  <si>
    <t>Número de Revisiones la Cuadro Nacional de Atribución de Bandas de Frecuencia (CNABF)</t>
  </si>
  <si>
    <t>Verificaciones técnicas en materia de interferencias del ERE</t>
  </si>
  <si>
    <t>Equipos adquiridos y puestos en servicio</t>
  </si>
  <si>
    <t>PETI implementado</t>
  </si>
  <si>
    <t>Estrategia  Arquitectura Empresarial</t>
  </si>
  <si>
    <t>Software de gestión de espectro adquirido.</t>
  </si>
  <si>
    <t>NORMAS EXPEDIDAS</t>
  </si>
  <si>
    <t>Servicios Compartidos</t>
  </si>
  <si>
    <t>Trámites, servicios y productos certificados en Gobierno en línea</t>
  </si>
  <si>
    <t>Modelo de Autenticación electrónica en operación</t>
  </si>
  <si>
    <t>Iniciativas TIC estructuradas</t>
  </si>
  <si>
    <t>Entregas parciales de estudios en desarrollo</t>
  </si>
  <si>
    <t>Tiempo De Respuesta A Event (tr)</t>
  </si>
  <si>
    <t>Cumplimiento De Los Programas De Capacitacion</t>
  </si>
  <si>
    <t>Nivel De Ejecucion De Los Proyectos De Mineria Especial Programados</t>
  </si>
  <si>
    <t>Cumplimiento de actividades de investigación aplicada a amenazas y riesgos de origen geológico.</t>
  </si>
  <si>
    <t>Cumplimiento de actividades de investigación aplicada a recursos hidrocarburíferos.</t>
  </si>
  <si>
    <t>Porcentaje de funcionamiento de estaciones de monitoreo volcánico</t>
  </si>
  <si>
    <t>Porcentaje de funcionamiento de estaciones monitoreo sísmico</t>
  </si>
  <si>
    <t>Cumplimiento de Investigación y monitoreo de la  Actividad Volcánica</t>
  </si>
  <si>
    <t>Cumplimiento actividades de Investigación y monitoreo de la  Actividad sísmica</t>
  </si>
  <si>
    <t>Cumplimiento actividades  de Investigación y zonificación de Movimientos en Masa</t>
  </si>
  <si>
    <t>Sesiones de socialización a comunidades étnicas</t>
  </si>
  <si>
    <t>Proyectos evaluados para el mejoramiento de la productividad y competitividad</t>
  </si>
  <si>
    <t>Programas de capacitación ejecutados</t>
  </si>
  <si>
    <t xml:space="preserve"> Herramientas de Divulgación Ejecutadas</t>
  </si>
  <si>
    <t>Sistema de información documental Producido</t>
  </si>
  <si>
    <t>Herramientas de atención. Prestados</t>
  </si>
  <si>
    <t>Programas de atención, orientación y asesoramiento relacionado con temas del sector Minero energético Ejecutados</t>
  </si>
  <si>
    <t>EFECTIVIDAD DE LA DEFENSA JUDICIAL EN RECURSOS ECONOMICOS</t>
  </si>
  <si>
    <t>Actualizacion Del Documento De Capacitacion Y Difusion Ure</t>
  </si>
  <si>
    <t>Seguimiento Al Programa Conoce</t>
  </si>
  <si>
    <t>Gestion Integral De Demanda De Energia</t>
  </si>
  <si>
    <t>Documento Para La Medicion De Potencial Uso Racional De Energia, Ure</t>
  </si>
  <si>
    <t>Aplicacion Del Programa De Legalizacion De Mineria De Hecho</t>
  </si>
  <si>
    <t>Mapas de evaluación, zonificación y actualización de amenaza sísmica y volcánica.</t>
  </si>
  <si>
    <t>Productos generados de las investigaciones aplicadas a recursos hidrocarburiferos</t>
  </si>
  <si>
    <t>Estaciones instaladas para monitoreo volcánico</t>
  </si>
  <si>
    <t>Estaciones instaladas para monitoreo sismico</t>
  </si>
  <si>
    <t>Documento de proyecto de ley consultado a comunidades étnicas</t>
  </si>
  <si>
    <t>Estrategias socioambientales formuladas del sector minero energético</t>
  </si>
  <si>
    <t>Canales de atención creados</t>
  </si>
  <si>
    <t>Número de Grupos Asociativos Creados</t>
  </si>
  <si>
    <t>Número de Grupos Asociativos Intervenidos</t>
  </si>
  <si>
    <t>% DISMINUCIÓN DE CONTRABANDO</t>
  </si>
  <si>
    <t xml:space="preserve">Documento de  diseño e implementación del instrumento para desarrollar la Auditoría a las empresas de servicios de los sectores de Energía Eléctrica y Gas combustible distribuido por red física </t>
  </si>
  <si>
    <t>Zonas donde se desarrolla actividad minera caracterizadas</t>
  </si>
  <si>
    <t>Informacion sismica reprocesada</t>
  </si>
  <si>
    <t>Número de localidades certificadas con telemedición.</t>
  </si>
  <si>
    <t>Número de cabeceras con equipos de telemedición certificados.</t>
  </si>
  <si>
    <t>Cantidad de sistemas híbridos estructurados en localidades menores a 200 usuarios.</t>
  </si>
  <si>
    <t>Número de PCH's estructuradas menores a 100kW.</t>
  </si>
  <si>
    <t>Cantidad de sistemas de generación con fuentes renovables en comunidades Indigenas y Negras</t>
  </si>
  <si>
    <t>Nuevos usuarios potenciales con energía eléctrica para 2015</t>
  </si>
  <si>
    <t>Números de proyectos estructurados en PNN</t>
  </si>
  <si>
    <t>Servicios De Comunicaciones Contratados</t>
  </si>
  <si>
    <t>Adquiiscion De Maquinas Para Extincion De Incendios</t>
  </si>
  <si>
    <t>Estudios De Impacto Ambiental Por Contaminacion Sonora</t>
  </si>
  <si>
    <t>Adecuacion De Muelles</t>
  </si>
  <si>
    <t>Capacitaciones En Las Regiones</t>
  </si>
  <si>
    <t>Obras De Defensa</t>
  </si>
  <si>
    <t>Publicaciones De Manuales Estadisticos</t>
  </si>
  <si>
    <t>Servicios Informaticos Habilitados</t>
  </si>
  <si>
    <t>Troncales Construidas Para El Transporte Masivo</t>
  </si>
  <si>
    <t>Cobertura De Capacitacion En Contratacion</t>
  </si>
  <si>
    <t>Equipos De Seguridad Adquiridos</t>
  </si>
  <si>
    <t>Implementaciàn Sistemas De Seguridad</t>
  </si>
  <si>
    <t>kilometros de la red vial concesionada mejorados</t>
  </si>
  <si>
    <t>Metros de Red Vial Construidos</t>
  </si>
  <si>
    <t>Programa de formación de instructores de conducción de vehículos automotores</t>
  </si>
  <si>
    <t>Profundidad del Canal Navegable</t>
  </si>
  <si>
    <t>Avance construcción Túnel</t>
  </si>
  <si>
    <t>Porcentaje De Tablas De Valoración Aprobadas</t>
  </si>
  <si>
    <t>Aulas Intervenidas Con Proyectos Aprobados</t>
  </si>
  <si>
    <t>Porcentaje de Establecimientos Educativos oficiales urbanos y rurales beneficiados con planes de formación</t>
  </si>
  <si>
    <t>Porcentaje De Instituciones De Educación Superior Que Reportan Información En El Nuevo Snies En Forma Automatizada</t>
  </si>
  <si>
    <t>Encuentros Estudiantiles Buscando Carrera</t>
  </si>
  <si>
    <t>Predios Definidos Con Diseños Contratados En Establecimientos Educativos</t>
  </si>
  <si>
    <t xml:space="preserve">Porcentaje de avance en la ejecución del proyecto de auditoría de matrícula._x000D_
</t>
  </si>
  <si>
    <t>Porcentaje de avance en el diseño, validación y pilotaje del sistema de Gestiòn de la calidad para los escenarios de Educaciòn inicial, que se definen por la comision intersectorial</t>
  </si>
  <si>
    <t>Porcentaje de avance del proceso para el diseño del sistema de información de apoyo de los Establecimientos Educativos</t>
  </si>
  <si>
    <t>Porcentaje de Distribución de recursos del programa de alimentación escolar</t>
  </si>
  <si>
    <t>Entidades territoriales certificadas con seguimiento a la implementación de los planes de cobertura (acceso y permanencia) educativa.</t>
  </si>
  <si>
    <t>Número de Establecimientos educativos que implementan jornada extendida</t>
  </si>
  <si>
    <t>Numero de CERES  creados</t>
  </si>
  <si>
    <t>Número de alianzas regionales realizadas para el desarrollo y fomento de los procesos de movilización de la demanda</t>
  </si>
  <si>
    <t xml:space="preserve">Tiempo de atención de la biblioteca </t>
  </si>
  <si>
    <t>Implementación de sistemas de gestión</t>
  </si>
  <si>
    <t>Escuelas De Música Consolidadas</t>
  </si>
  <si>
    <t>Programas De Promoción De Lectura Implementados En Las Bibliotecas Creadas Y/o Fortalecidas Por El Pnlb</t>
  </si>
  <si>
    <t>Porcentaje De Departamentos Y Distritos Con Consejos De Cultura Conformados Y Activos</t>
  </si>
  <si>
    <t>Número de entidades territoriales certificadas en educación con información de matrícula auditada</t>
  </si>
  <si>
    <t>Número de agentes educativos formados bajo enfoque de atención integral.</t>
  </si>
  <si>
    <t xml:space="preserve">Porcentaje de IES con acreditación de calidad </t>
  </si>
  <si>
    <t>Victimas de 5 a 17 años que asisten al sistema educativo</t>
  </si>
  <si>
    <t>Número de directivos docentes capacitados en técnicas de gestión academica, administrativa, financiera y liderazgo y desarrollo personal</t>
  </si>
  <si>
    <t>Número de Niñas, niños y adolescentes atendidos por el Programa de Alimentación Escolar – PAE</t>
  </si>
  <si>
    <t>Nuevos CERES apoyados y Fortalecidos</t>
  </si>
  <si>
    <t>IES con oferta de programas técnicos y tecnológicos apoyados por fortalecimiento institucional, Gestión de Calidad Institucional, incorporación de lengua extranjera e internacionalización.</t>
  </si>
  <si>
    <t>Sillas profesorales incorporadas a la academia nacional</t>
  </si>
  <si>
    <t>Créditos condonables para cursar estudios en el exterior</t>
  </si>
  <si>
    <t>Expertos incorporados a la academia nacional y/o a instituciones públicas</t>
  </si>
  <si>
    <t>Porcentaje de establecimientos educativos que en la prueba saber 11 ocupan nivel muy inferior e inferior</t>
  </si>
  <si>
    <t>Porcentaje de disponibilidad de los servicios tecnológicos</t>
  </si>
  <si>
    <t xml:space="preserve"> Proyectos orientados a la protección, restauración y aseguramiento del patrimonio arqueológico, antropológico e histórico.</t>
  </si>
  <si>
    <t xml:space="preserve">Paticipación en eventos </t>
  </si>
  <si>
    <t>Programas nuevos con registro calificado</t>
  </si>
  <si>
    <t>Funcionarios del nivel territorial capacitados en DDHH y DIH</t>
  </si>
  <si>
    <t>Actualizaciones realizadas a la página web</t>
  </si>
  <si>
    <t>Sistemas de información mejorados</t>
  </si>
  <si>
    <t>Cementerios documentalmente diagnosticados</t>
  </si>
  <si>
    <t>LABORATORIOS DOTADOS</t>
  </si>
  <si>
    <t>Porcentaje de médicos monitoreados en calidad de patología forense</t>
  </si>
  <si>
    <t>Peritos de Clínica forense actualizados</t>
  </si>
  <si>
    <t>Peritos de psiquiatría forense actualizados</t>
  </si>
  <si>
    <t>Artículos aprobados susceptibles de publicación</t>
  </si>
  <si>
    <t>Porcentaje de avance en el diseño, desarrollo e implmentación del del Sistema Único de Gestión e Información Litigiosa del Estado</t>
  </si>
  <si>
    <t>Porcentaje de avance en el mejoramiento de la gestión del ciclo de defensa jurídica</t>
  </si>
  <si>
    <t>Porcentaje de avance en la instalación de la nueva Agencia de Defensa Jurídica de la Nación</t>
  </si>
  <si>
    <t>Informes de evaluación  de los Planes integrales de Seguridad y convivencia Departamentales PISCC presentados</t>
  </si>
  <si>
    <t xml:space="preserve">Porcentaje de avance en el fortalecimiento de la ANDJE </t>
  </si>
  <si>
    <t xml:space="preserve"> peritos actualizados de odontología forense</t>
  </si>
  <si>
    <t xml:space="preserve">Peritos monitoreados en psiquiatría y psicología </t>
  </si>
  <si>
    <t>Peritos de Odontología Forense actualizados</t>
  </si>
  <si>
    <t>Ítems contratados</t>
  </si>
  <si>
    <t xml:space="preserve">Número de Regionales que realizan monitoreo de calidad en patología forense </t>
  </si>
  <si>
    <t>Avance en el rediseño e implementación de los canales de atención</t>
  </si>
  <si>
    <t>Avance en el diseño e implementación de la estrategia de capacitación virtual</t>
  </si>
  <si>
    <t>Avance en el diseño e implementación del sistema de gestión de seguridad de la información</t>
  </si>
  <si>
    <t>Casos devueltos para análisis Genético</t>
  </si>
  <si>
    <t>Número de auditorias realizadas</t>
  </si>
  <si>
    <t>Número de macroprocesos SIIF implementados en las regiones registrales</t>
  </si>
  <si>
    <t>Auditorias Financieras con enfoque forense</t>
  </si>
  <si>
    <t xml:space="preserve">Regionales Capacitadas en el macroproceso implementado en la vigencia </t>
  </si>
  <si>
    <t>Informe de resultados de Auditorias Financieras Entregados</t>
  </si>
  <si>
    <t>ACTAS DE RECIBO A SATISFACCION DE EQUIPOS DE SEGURIDAD, SUSCRITAS POR LOS ESTABLECIMIENTOS DE RECLUSIÓN.</t>
  </si>
  <si>
    <t>VISITAS TECNICAS REALIZADAS A LOS ESTABLECIMIENTOS DE RECLUSION</t>
  </si>
  <si>
    <t>Municipios con evaluación crítica y diagnóstico de causas de demandas y condenas</t>
  </si>
  <si>
    <t xml:space="preserve">Evaluación de la implementación del modelo de gestión y de estrategias de defensa jurídica realizada </t>
  </si>
  <si>
    <t>Intervenciones presentadas por la ANDJE en casos concretos</t>
  </si>
  <si>
    <t>Actuaciones de defensa de la agencia frente el SIDH</t>
  </si>
  <si>
    <t>Notarias integradas al Sistema de información de los procesos de OIVC</t>
  </si>
  <si>
    <t>Pilotos de teletrabajo Implementados</t>
  </si>
  <si>
    <t>ORIPs integradas al Sistema de información de registro y tierras</t>
  </si>
  <si>
    <t>Sistema único de Gestión e Información Litigiosa del Estado diseñado</t>
  </si>
  <si>
    <t>Servicios jurídicos de las entidades públicas fortalecidos</t>
  </si>
  <si>
    <t xml:space="preserve">Sectores acompañados por la UNGRD en la implementación del Componente programático del PNGRD </t>
  </si>
  <si>
    <t>Cubrimiento Del Voto Electronico</t>
  </si>
  <si>
    <t>Ejecucion Planes De Seguridad</t>
  </si>
  <si>
    <t>Cultura Organizacional</t>
  </si>
  <si>
    <t>Consejos de Seguridad departamentales sesionando</t>
  </si>
  <si>
    <t>Comités Departamentales de Orden Público COP creados</t>
  </si>
  <si>
    <t>Cementerios con mapeo realizado</t>
  </si>
  <si>
    <t>Solicitudes evacuadas por convenio ICBF</t>
  </si>
  <si>
    <t>Equipos interdisciplinarios de trabajo</t>
  </si>
  <si>
    <t>Servicio de conectividad Implementado en sedes del instituto</t>
  </si>
  <si>
    <t>Propuestas de Investigacion Habilitadas</t>
  </si>
  <si>
    <t>Sedes con ancho de banda ampliado</t>
  </si>
  <si>
    <t>Instalaciones físicas con señalización</t>
  </si>
  <si>
    <t xml:space="preserve">Oficinas reforzadas </t>
  </si>
  <si>
    <t>Macroprocesos de la Agencia instalados e implementados</t>
  </si>
  <si>
    <t>Gestión de la defensa de los casos rediseñada</t>
  </si>
  <si>
    <t>Sistema de información estratégica de la gestión de defensa jurídica diseñado e implementado</t>
  </si>
  <si>
    <t>Soluciones de sistemas de Backup implementados</t>
  </si>
  <si>
    <t>Licencias adquiridas de la solución Backup</t>
  </si>
  <si>
    <t>Equipos de almacenamiento adquiridos</t>
  </si>
  <si>
    <t>Licencias de conectividad y ofimáticas adquiridas</t>
  </si>
  <si>
    <t>Equipo de cómputo tipo servidor adquirido</t>
  </si>
  <si>
    <t>Modulos de la herramienta de control financiero</t>
  </si>
  <si>
    <t>FUNCIONARIOS EN EL SGC ASESORADOS</t>
  </si>
  <si>
    <t xml:space="preserve">FUNCIONARIOS EN EL PLAN ESTRATÉGICO ASESORADOS_x000D_
_x000D_
</t>
  </si>
  <si>
    <t>Funcionarios en el Plan Estratégico Asesorados</t>
  </si>
  <si>
    <t xml:space="preserve">PLAN ESTRATÉGICO INSTITUCIONAL FORMULADO_x000D_
</t>
  </si>
  <si>
    <t>Títulos de predios saneados y formalizados</t>
  </si>
  <si>
    <t>CATALOGOS DE INFORMACION IMPLEMENTADOS</t>
  </si>
  <si>
    <t>Diagnóstico de causas de demandas y condenas elaborado</t>
  </si>
  <si>
    <t xml:space="preserve">Planes de mejora de la gestión de los servicios jurídicos de las entidades públicas del orden nacional diseñados </t>
  </si>
  <si>
    <t xml:space="preserve">Modelo óptimo de la gestión del ciclo de defensa jurídica diseñado </t>
  </si>
  <si>
    <t>Macroprocesos para el fortalecimiento de la defensa jurídica del Estado diseñados</t>
  </si>
  <si>
    <t>Modelo de información estratégica de la gestión de defensa jurídica diseñado</t>
  </si>
  <si>
    <t>Modelo de gestión de riesgos contra el fisco y del control de pagos diseñado</t>
  </si>
  <si>
    <t>Iniciativas de memoria apoyadas</t>
  </si>
  <si>
    <t xml:space="preserve">ACTIVIDADES AUTOMATIZADAS </t>
  </si>
  <si>
    <t>Planos arquitectonicos restaurados</t>
  </si>
  <si>
    <t>Servicio de custodia y almacenamiento de documentos en funcionamiento</t>
  </si>
  <si>
    <t xml:space="preserve">Software adquirido </t>
  </si>
  <si>
    <t>Documentos con tratamiento archivistico</t>
  </si>
  <si>
    <t>Pagina Web creada</t>
  </si>
  <si>
    <t>Página web sobre el Sistema Penitenciario y Carcelario actualizada</t>
  </si>
  <si>
    <t>Software en funcionamiento</t>
  </si>
  <si>
    <t>Obras de infraestructura penitenciaria y carcelaria contratadas</t>
  </si>
  <si>
    <t>Sistema para la administración y gestión de documentos adquirido.</t>
  </si>
  <si>
    <t>Sistema para la administración y gestión de documentos con mantenimiento.</t>
  </si>
  <si>
    <t>Plataforma estratégica institucional sistematizada</t>
  </si>
  <si>
    <t>Medidas de protección registral individual a los predios despojados o abandonados atendidas</t>
  </si>
  <si>
    <t>Medidas de protección registral colectivas a los predios despojados y abandonados atendidas</t>
  </si>
  <si>
    <t>Actualizaciones a la pagina web del Sistema Penitenciario y Carcelario</t>
  </si>
  <si>
    <t xml:space="preserve">Plataforma Estratégica Institucional formulada </t>
  </si>
  <si>
    <t>Estudios Piloto Realizados Para Evaluar Los Efectos De La Contaminación Atmosférica En La Salud</t>
  </si>
  <si>
    <t>Analsiis de muestras de agua realizadas</t>
  </si>
  <si>
    <t>POZOS DE AGUAS SUBTERRANEAS MONITOEREADOS</t>
  </si>
  <si>
    <t>Evaluaciones y modificaciones realizadas a licencias ambientales</t>
  </si>
  <si>
    <t>Actos administrativos expedidos para dar respuesta solicitudes de evaluaciones nuevas y modificaciones realizadas a otros instrumentos ambientales</t>
  </si>
  <si>
    <t>Actos administrativos de seguimiento ambiental emitidos</t>
  </si>
  <si>
    <t>Porcentaje de solicitudes de permisos y/o tramites ambientales evaluados</t>
  </si>
  <si>
    <t>Porcentaje de visitas técnicas de evaluación ambiental a solicitudes de permisos realizadas</t>
  </si>
  <si>
    <t>sistema de monitoreo operando</t>
  </si>
  <si>
    <t>Carga De Sst</t>
  </si>
  <si>
    <t>Capacitacion Y Asistencia Tecnica En Formulacion De Proyectos Ambientalmente Sostenibles.</t>
  </si>
  <si>
    <t>Nuevas hectáreas incorporadas en el sistema Nacional de Áreas protegidas SINAP</t>
  </si>
  <si>
    <t>Número de Áreas Protegidas con Valores Objeto de Conservación seleccionados</t>
  </si>
  <si>
    <t>Número de predios al interior de las áreas protegidas saneados o en proceso de saneamiento predial, adquisición y tenencia material de Parques Nacionales Naturales</t>
  </si>
  <si>
    <t>Hectareas reforestadas en proceso de mantenimiento</t>
  </si>
  <si>
    <t>Estrategias para la contribución a la mitigación y adaptación al cambio climatico diseñadas.</t>
  </si>
  <si>
    <t>Número de zonas piloto evaluadas para establecer los parámetros óptimos de calidad de agua para el desarrollo de ecosistemas marinos estratégicos</t>
  </si>
  <si>
    <t>Planes Y Estrategias Para Organizar Y Fortalecer Incorporacion Con La Comunidad Receptora</t>
  </si>
  <si>
    <t>Gestion Del Programa Plan Caribe</t>
  </si>
  <si>
    <t>Funcionarios Capacitados En Proyectos</t>
  </si>
  <si>
    <t>Porcentaje De Entidades Prioritarias Prestando Servicio De Excelencia Al Ciudadano</t>
  </si>
  <si>
    <t>Tiempo Promedio En Que Finaliza Una Liquidación Después De Ser Decretada</t>
  </si>
  <si>
    <t>Porcentaje De Procesos De Estructuración De Proyectos De Participación Privada En Los Que Participa La Geinf</t>
  </si>
  <si>
    <t>Oficinas De La Cancillería Con El Sistema De Integración De Trámites - Sit Y Los Equipos Necesarios Para La Captura De Datos Instalados Y Operando</t>
  </si>
  <si>
    <t>Oficinas Con Equipos Para Expedir Pasaportes-e</t>
  </si>
  <si>
    <t>Municipios con instalación de red lógica y eléctrica</t>
  </si>
  <si>
    <t>Resoluciones de distribución presupuestal aprobadas</t>
  </si>
  <si>
    <t>Municipios con instalación de canal de comunicaciones</t>
  </si>
  <si>
    <t>Actividades de sensibilización en el tema de cultura de derechos humanos realizadas</t>
  </si>
  <si>
    <t>Metros lineales de archivo custodiados</t>
  </si>
  <si>
    <t>Alianzas estratégicas constituidas de Cooperación Sur Sur  y Cooperación Triangular</t>
  </si>
  <si>
    <t>Porcentaje de proyectos con recursos de Cooperación Internacional evaluados para apoyo con contrapartida nacional</t>
  </si>
  <si>
    <t>Protocolos de seguridad implementados</t>
  </si>
  <si>
    <t>Proyectos de Infraestructura para la atención integral  Gestionados y Acompañados</t>
  </si>
  <si>
    <t>Anteproyectos arquitectónicos diseñados</t>
  </si>
  <si>
    <t xml:space="preserve">Avance en la orientación del esquema de Asistencia Técnica Territorial de la Estrategia De Cero a Siempre, para fase de implementación </t>
  </si>
  <si>
    <t>Departamentos Fortalecidos  en temas de AICMA</t>
  </si>
  <si>
    <t>Nivel de conocimiento en ERM en el territorio nacional</t>
  </si>
  <si>
    <t>Porcentaje de víctimas que acceden a la ruta de atención</t>
  </si>
  <si>
    <t>Paises vinculados a los intercambios deportivos o culturales</t>
  </si>
  <si>
    <t>Paises Intervenidos en Asia y el Pacìfico a travès de la Cultura</t>
  </si>
  <si>
    <t>Guía de Estilo para Periodistas sobre el Proceso de Reintegración</t>
  </si>
  <si>
    <t>Documentos de Sistematización de Intervenciones Comunitarias y Prevención</t>
  </si>
  <si>
    <t>Documentos Memoria de Espacios de Deliberación sobre la Política de Reintegración producidos</t>
  </si>
  <si>
    <t>Piezas Audiovisuales sobre reconciliación producidas</t>
  </si>
  <si>
    <t>Acciones coordinadas</t>
  </si>
  <si>
    <t xml:space="preserve">Personas que asisten talleres y capacitaciones sobre oferta institucional. </t>
  </si>
  <si>
    <t>Entidades territoriales que asisten a diálogos sociales con la población  ANPR efectuados</t>
  </si>
  <si>
    <t>Porcentaje de giros autorizados a proyectos aprobados en ejecución.</t>
  </si>
  <si>
    <t>Actividades de sensibilización  en el tema de cultura de derechos humanos realizadas</t>
  </si>
  <si>
    <t>Porcentaje de acciones y estrategias para organizar y fortalecer los procesos sociales y comunitarios, implementadas</t>
  </si>
  <si>
    <t>Porcentaje de acciones de fortalecimineto a los beneficairios directos , emprendidas</t>
  </si>
  <si>
    <t>PERCEPCION DE CALIDAD</t>
  </si>
  <si>
    <t>CURVA DE APRENDIZAJE DEL PROCESO DE CAPACITACION</t>
  </si>
  <si>
    <t>TRANSFERENCIA DEL CONOCIMIENTO AL PUESTO DE TRABAJO</t>
  </si>
  <si>
    <t>Número de Organizaciones Indígenas asistidas</t>
  </si>
  <si>
    <t>Número de sectores de gobierno asesorados</t>
  </si>
  <si>
    <t>Número de entidades territoriales asesoradas</t>
  </si>
  <si>
    <t>Número de personas capacitadas</t>
  </si>
  <si>
    <t>Porcentaje de comunidades afectadas o con sospecha de presencia de MAP capacitadas en comportamientos seguros</t>
  </si>
  <si>
    <t>Porcentaje de víctimas de MAP que acceden a los servicios ofertados en la ruta de Atención Integral a Víctimas</t>
  </si>
  <si>
    <t>Porcentaje de entidades de Sectores acompañados</t>
  </si>
  <si>
    <t>Representantes de los entes camerales que asisten a talleres o capacitaciones que adelanta la Entidad</t>
  </si>
  <si>
    <t xml:space="preserve">Entidades de la Rama Ejecutiva del orden nacional acompañadas </t>
  </si>
  <si>
    <t>Entidades de la rama ejecutiva del orden nacional que reportan completo su Plan Anticorrupción</t>
  </si>
  <si>
    <t>Planes de Acción de las CRM implementados</t>
  </si>
  <si>
    <t>Víctimas de MAP, MUSE y/o AEI con seguimiento al acceso de medidas de Asistencia, Atención y Reparación Integral</t>
  </si>
  <si>
    <t>Municipios con capacidad comunitaria para el desarrollo de procesos preventivos</t>
  </si>
  <si>
    <t>Materiales Y Suministros Adquiridos</t>
  </si>
  <si>
    <t>Servicio De Mantenimiento Preventivo Y Correctivo A Equipos</t>
  </si>
  <si>
    <t>Sedes En El Exterior Mejoradas</t>
  </si>
  <si>
    <t>Porcentaje De Ciudadanos Efectivamente Capacitados</t>
  </si>
  <si>
    <t>Decreto Compilatorio Del Estatuto General De Contratación Expedido</t>
  </si>
  <si>
    <t>Indice Sisbén Iii Aprobado</t>
  </si>
  <si>
    <t>Programas, proyectos e iniciativas apoyados en Cooperación Sur Sur</t>
  </si>
  <si>
    <t>Proyectos de inversión financiados con donaciones con resolución de distribución</t>
  </si>
  <si>
    <t>Proyectos de infraestructura funcionando</t>
  </si>
  <si>
    <t>Salas técnicas adecuadas</t>
  </si>
  <si>
    <t>Subregiones de frontera beneficiadas con proyectos integrales</t>
  </si>
  <si>
    <t>Porcentaje de municipios fronterizos con proyectos de desarrollo socioeconomico ejecutados</t>
  </si>
  <si>
    <t>Fondos de desarrollo solidario creados</t>
  </si>
  <si>
    <t>Nuevos Centros de desarrollo infantil construidos conforme a los estándares establecidos en la ENAIPI DE CERO A SIEMPRE apoyados por la ACPPE</t>
  </si>
  <si>
    <t>Porcentaje de consulados con la solucion consular implementada</t>
  </si>
  <si>
    <t>Porcentaje cobertura de usuarios con soluciones de integración de comunicaciones</t>
  </si>
  <si>
    <t>Porcentaje de procedimientos actualizados</t>
  </si>
  <si>
    <t>Sedes intervenidas con obras de construcción o ampliación</t>
  </si>
  <si>
    <t>Centros de documentación en Funcionamiento</t>
  </si>
  <si>
    <t>Declarantes a través de Servicios Informáticos Electronicos</t>
  </si>
  <si>
    <t>Consultas resueltas sobre temas de administración pública</t>
  </si>
  <si>
    <t>Servidores públicos capacitados sobre temas de gestión pública a través de eventos con intensidad superior o igual a 40 horas</t>
  </si>
  <si>
    <t xml:space="preserve">Municipios priorizados con acciones tendientes a la liberación de tierras._x000D_
</t>
  </si>
  <si>
    <t xml:space="preserve">Documentos de Identificación tramitados </t>
  </si>
  <si>
    <t>Servicios Informáticos Electrónicos Modernizados</t>
  </si>
  <si>
    <t>Intervenciones comunitarias desarrolladas en municipios</t>
  </si>
  <si>
    <t>Documentos técnicos de recomendaciones para intervenciones comunitarias</t>
  </si>
  <si>
    <t>Documentos técnicos de recomendaciones y aprendizajes para estrategia de prevención.</t>
  </si>
  <si>
    <t>Porcentaje de recursos girados a proyectos aprobados que se encuentran en ejecución.</t>
  </si>
  <si>
    <t>Compromisos de la oferta institucional que existe para población ANPR  implementados</t>
  </si>
  <si>
    <t>Monto de recursos gestionados para becas de estudiantes ANPR para acceder a la educación superior</t>
  </si>
  <si>
    <t>Personas ANPR capacitadas que se insertan en el ejercicio de procesos de liderazgo a favor de sus comunidades.</t>
  </si>
  <si>
    <t>Alianzas estratégicas firmadas con entidades públicas y privadas.</t>
  </si>
  <si>
    <t>Entidades territoriales asesoradas para el desarrollo de iniciativas de inclusión étnica</t>
  </si>
  <si>
    <t>Municipios afrocolombianos con acompañamiento para la implementación de la estrategia AfroUnidos</t>
  </si>
  <si>
    <t>Reportes de Control de Inteligencia de Negocios</t>
  </si>
  <si>
    <t>Número Entidades territoriales asesoradas para el desarrollo de iniciativas de inclusión étnica</t>
  </si>
  <si>
    <t>Porcentaje de entidades Nacionales fortalecidas institucionalmente en asuntos de equidad de genero</t>
  </si>
  <si>
    <t>Porcentaje de entidades territoriales fortalecidas institucionalmente en asuntos de equidad de genero</t>
  </si>
  <si>
    <t>Vehículos Dotados</t>
  </si>
  <si>
    <t>Infraestructura terminada  para la atención integral a la Primera Infancia, apoyados por la ACPPE</t>
  </si>
  <si>
    <t>Obras Especiales complementarias para la infraestructura vial</t>
  </si>
  <si>
    <t>Grupos de interés atendidos</t>
  </si>
  <si>
    <t>Asistencias Técnicas para Capacitación Realizadas</t>
  </si>
  <si>
    <t>Funcionarios Fortalecidos en Temas Misionales</t>
  </si>
  <si>
    <t>Funcionarios Atendidos con la Asistencia Técnica</t>
  </si>
  <si>
    <t>Sistema de gestión de seguridad implementado</t>
  </si>
  <si>
    <t>Distritos Transferidos A Usuarios</t>
  </si>
  <si>
    <t xml:space="preserve">Estrategias de Zonas de Alta Vigilancia establecidas </t>
  </si>
  <si>
    <t>Laboratorios de la red preparados para ser acreditados</t>
  </si>
  <si>
    <t>Pruebas  validadas para ser acreditadas</t>
  </si>
  <si>
    <t>Solicitudes de registro de empresas productoras e importadoras de insumos veterinarios atendidas oportunamente</t>
  </si>
  <si>
    <t>Animales muestreados para tuberculosis</t>
  </si>
  <si>
    <t>Animales muestreados para brucelosis</t>
  </si>
  <si>
    <t>Agenda pública elaborada</t>
  </si>
  <si>
    <t>Política pública formulada</t>
  </si>
  <si>
    <t>Política pública implementada</t>
  </si>
  <si>
    <t>Esquema de seguimiento y evaluación de la política pública implementado</t>
  </si>
  <si>
    <t>Eventos de participación realizados</t>
  </si>
  <si>
    <t>Informes de seguimiento a las órdenes de los jueces y magistrados</t>
  </si>
  <si>
    <t>Programa de alivio de pasivos</t>
  </si>
  <si>
    <t xml:space="preserve"> Servicios de soporte informático atendidos</t>
  </si>
  <si>
    <t>Número de video conferencias para comunicación MSF realizada</t>
  </si>
  <si>
    <t>Cuarentena a Animales Importados</t>
  </si>
  <si>
    <t>Auditorías realizadas a establecimientos productores, importadores y comercializadores de insumos agrícolas, con fines de registro</t>
  </si>
  <si>
    <t>Dosis aplicadas de vacuna contra la Brucelosis bovina a hembras bovinas y bufalinas</t>
  </si>
  <si>
    <t>Planes implementados</t>
  </si>
  <si>
    <t xml:space="preserve"> Evaluaciones realizadas</t>
  </si>
  <si>
    <t>Políticas Territoriales Con Criterios Sanitarios Incluidos</t>
  </si>
  <si>
    <t>Acuerdos de gestión celebrados para intervención en ZRC.</t>
  </si>
  <si>
    <t>Nuevos predios ingresados al inventario del FNA</t>
  </si>
  <si>
    <t xml:space="preserve">Solicitudes de Transferencia de predios DNE remitidas al CNE. </t>
  </si>
  <si>
    <t>Porcentaje de solicitudes aptas de Predios abandonados por la violencia registradas en el RUPTA</t>
  </si>
  <si>
    <t>Porcentaje de resoluciones finales Acuerdo 284 proyectadas, firmadas, numeradas, fechadas y/o notificadas</t>
  </si>
  <si>
    <t>Resoluciones de Transferencia realizadas</t>
  </si>
  <si>
    <t>Comité de adjudicaciones SFVISR realizados</t>
  </si>
  <si>
    <t>Acuerdos firmados para apoyar la gestión del Ordenamiento Productivo en el sector rural</t>
  </si>
  <si>
    <t>Eventos de validación y socialización de estudios de reformulación de UAF</t>
  </si>
  <si>
    <t>Hectáreas Adjudicadas FNA</t>
  </si>
  <si>
    <t>Porcentaje de resoluciones finales Acuerdo 284 proyectadas,  numeradas, fechadas y/o notificadas.</t>
  </si>
  <si>
    <t>Eficacia en la ejecución de incentivos para la Comercialización</t>
  </si>
  <si>
    <t xml:space="preserve">Inventario de Baldíos en Departamentos priorizados. </t>
  </si>
  <si>
    <t xml:space="preserve">Pacto Territorial construido con actores presentes en el territorio </t>
  </si>
  <si>
    <t xml:space="preserve">Actos Administrativos Notificados </t>
  </si>
  <si>
    <t xml:space="preserve">Predios baldíos abandonados por la violencia con Folio de Matricula Inmobiliaria creado </t>
  </si>
  <si>
    <t>Area Con Proteccion</t>
  </si>
  <si>
    <t>Hectáreas fumigadas en cultivos de plátano de exportación</t>
  </si>
  <si>
    <t>Productores beneficiarios con fumigaciones en cultivos de plátano de exportación</t>
  </si>
  <si>
    <t>Predios certificados en buenas prácticas ganaderas</t>
  </si>
  <si>
    <t>Porcentaje de solicitudes de registro de empresas productoras e importadoras de insumos veterinarios atendidas oportunamente</t>
  </si>
  <si>
    <t>Hectáreas de cultivos de plátano y banano monitoreadas</t>
  </si>
  <si>
    <t>Predios  certificados en buenas prácticas ganaderas - BPG</t>
  </si>
  <si>
    <t>Predios certificados en buenas prácticas agrícolas</t>
  </si>
  <si>
    <t>Animales identificados individualmente</t>
  </si>
  <si>
    <t>Nuevos sensores formalizados</t>
  </si>
  <si>
    <t xml:space="preserve">Hectáreas de las principales especies agrícolas del país  monitoreadas  y controladas </t>
  </si>
  <si>
    <t>País Reconocido Por La Organización Mundial de Sanidad Animal  como Libre De Fiebre Aftosa Con Vacunación</t>
  </si>
  <si>
    <t>Porcentaje de solicitudes de registro  de Empresas productoras,  importadores y comercializadoras de insumos agropecuarios atendidos</t>
  </si>
  <si>
    <t xml:space="preserve">Incremento de las variedades vegetales protegidas </t>
  </si>
  <si>
    <t xml:space="preserve">Estaciones cuarentenarias y puestos de control fronterizo  dotados </t>
  </si>
  <si>
    <t>Cargamentos pecuarios certificados</t>
  </si>
  <si>
    <t>Cargamentos agrícolas certificados</t>
  </si>
  <si>
    <t>Cargamentos pecuarios inspeccionados</t>
  </si>
  <si>
    <t>Cargamentos agrícolas inspeccionados</t>
  </si>
  <si>
    <t xml:space="preserve">Hectáreas con seguimiento y monitoreo  </t>
  </si>
  <si>
    <t>Predios certificados libres de tuberculosis</t>
  </si>
  <si>
    <t>Predios certificados libres de brucelosis</t>
  </si>
  <si>
    <t>Toneladas de producto apoyadas con el incentivo a la comercialización</t>
  </si>
  <si>
    <t>Toneladas de arroz apoyadas con el incentivo al almacenamiento</t>
  </si>
  <si>
    <t>Litros de leche adquiridos</t>
  </si>
  <si>
    <t xml:space="preserve">Toneladas de maiz y soya apoyadas con cobertura de precios </t>
  </si>
  <si>
    <t xml:space="preserve">Productores del sector lácteo beneficiados con Asistencia Técnica Directa </t>
  </si>
  <si>
    <t xml:space="preserve">Recursos otorgados para coberturas cambiarias en el sector agroexportador </t>
  </si>
  <si>
    <t xml:space="preserve">Valor de créditos apalancados con ICR para el sector lácteo </t>
  </si>
  <si>
    <t xml:space="preserve">Valor de créditos aplancados con ICR para el sector agropecuario </t>
  </si>
  <si>
    <t xml:space="preserve">Valor de créditos aplancados con ICR para compra de maquinaria destinada al cultivo de arroz </t>
  </si>
  <si>
    <t>Hectáreas afectadas con Pudrición del Cogollo erradicadas y renovadas</t>
  </si>
  <si>
    <t>Beneficiarios de activiaddes de Divulgación de la Política de Desarrollo Rural</t>
  </si>
  <si>
    <t>Actividades de Divulgación de la Política de Desarrollo Rural Integral con Enfoque Territorial</t>
  </si>
  <si>
    <t>Apoyo a Proyectos de Desarrollo Rural Integral con Enfoque Territorial</t>
  </si>
  <si>
    <t>Apoyos a planes y/o proyectos de Desarrollo Rural Integral con Enfoque Territorial</t>
  </si>
  <si>
    <t>Acciones de Divulgación de Politica de Desarrollo Rural</t>
  </si>
  <si>
    <t>Toneladas de papa adquiridas</t>
  </si>
  <si>
    <t xml:space="preserve">Estudios de prevalencia de enfermedades realizados </t>
  </si>
  <si>
    <t>Pruebas de Distinguibilidad, Homogeneidad, Estabilidad (DHE) ejecutadas</t>
  </si>
  <si>
    <t>Evaluaciones pos</t>
  </si>
  <si>
    <t>Seccionales con implementación de servicio de VoIP y/o videoconferencia</t>
  </si>
  <si>
    <t xml:space="preserve">Laboratorios de la Red fortalecidos en su funcionamiento y capacidad analítica según la meta programada </t>
  </si>
  <si>
    <t>Zonas en fase de disminución de la prevalencia de la enfermedad</t>
  </si>
  <si>
    <t>Zonas en fase de erradicación de la enfermedad</t>
  </si>
  <si>
    <t>Estudios de ausencia de la enfermedad realizados</t>
  </si>
  <si>
    <t>Animales infectados sacrificados objeto de compensación</t>
  </si>
  <si>
    <t>Zonas en fase de control de la enfermedad</t>
  </si>
  <si>
    <t xml:space="preserve"> Documentos elaborados</t>
  </si>
  <si>
    <t>Propuestas desarrolladas</t>
  </si>
  <si>
    <t>Instrumentos diseñados</t>
  </si>
  <si>
    <t xml:space="preserve">Instituciones educativas con infraestructura productiva intervenida   _x000D_
</t>
  </si>
  <si>
    <t xml:space="preserve">Departamentos con acuerdos suscritos._x000D_
</t>
  </si>
  <si>
    <t xml:space="preserve">Municipios con vías priorizadas._x000D_
</t>
  </si>
  <si>
    <t xml:space="preserve">Municipios con modelos de salud implementados._x000D_
</t>
  </si>
  <si>
    <t xml:space="preserve">Organizaciones rurales beneficiadas_x000D_
</t>
  </si>
  <si>
    <t xml:space="preserve">Entidades territoriales  y organizaciones rurales fortalecidas._x000D_
</t>
  </si>
  <si>
    <t>Entidades articuladas</t>
  </si>
  <si>
    <t>Componentes del proyecto evaluados</t>
  </si>
  <si>
    <t>Cartera recaudada</t>
  </si>
  <si>
    <t>Estudios Técnicos Elaborados</t>
  </si>
  <si>
    <t>Decretos Elaborados</t>
  </si>
  <si>
    <t>Porcentaje De Cobertura De La Información Reportada Por Sinfonía</t>
  </si>
  <si>
    <t>Cobertura Con El Sistema De Alcantarillado</t>
  </si>
  <si>
    <t>Proyectos De Innovación Y Desarrollo Tecnológico Financiados</t>
  </si>
  <si>
    <t>Tasa de deserción Jóvenes entre 15 y 30 años pertenecientes a los niveles 1 y 2 del Sisben del programa de Ampliación de Cobertura</t>
  </si>
  <si>
    <t xml:space="preserve">CUPOS DE FORMACION OFRECIDOS - PROGRAMA DESPLAZADOS POR LA VIOLENCIA- </t>
  </si>
  <si>
    <t xml:space="preserve">Cupos en Formación Tecnológica Ofrecidos_x000D_
proyecto 100 mil oportunidades para los Jóvenes </t>
  </si>
  <si>
    <t>Cupos de formación - Programa desplazados por la Violencia</t>
  </si>
  <si>
    <t>Subsdios Entregados</t>
  </si>
  <si>
    <t xml:space="preserve">Aprendices en formación técnica laboral y otros SENA </t>
  </si>
  <si>
    <t xml:space="preserve">Aprendices en formación  complementaria </t>
  </si>
  <si>
    <t>Convenio Interadministrativo suscrito</t>
  </si>
  <si>
    <t>funcionarios nombrados en periodo de prueba  por concurso de méritos.</t>
  </si>
  <si>
    <t>Aulas móviles en operación</t>
  </si>
  <si>
    <t xml:space="preserve">PERSONAS BENEFICIADAS DE LOS PROGRAMAS DE INTERNACIONALIZACION </t>
  </si>
  <si>
    <t>Subsidios Familiares De Vivienda Para Vis Urbana Legalizados</t>
  </si>
  <si>
    <t>Depuración de registros de predios</t>
  </si>
  <si>
    <t>Ejecución del cronograma de entrega de unidades Misionales</t>
  </si>
  <si>
    <t>Programas De Vivienda Dirigidos A Familias Y/o Refugiados Que Han Sido Objeto De Fenomenos Naturales</t>
  </si>
  <si>
    <t>Predios Mejorados</t>
  </si>
  <si>
    <t>Estudios De Vivienda Y Desarrollo Urbano Elaborados</t>
  </si>
  <si>
    <t>Municipios Asistidos Tecnicamente en Proyectos de Mejoramiento Integral de Barrios</t>
  </si>
  <si>
    <t>Saneamiento de predios del extinto ICT -INURBE</t>
  </si>
  <si>
    <t>Porcentaje De Herramientas Educativas Socializadas En El Sector Solidario</t>
  </si>
  <si>
    <t>Porcentaje De Eventos De Difusión De Normas Técnicas Del Sector Solidario Realizados</t>
  </si>
  <si>
    <t>Convenios Interinstitucionales Suscritos Para El Funcionamiento De Los Centros De Servicios Judiciales.</t>
  </si>
  <si>
    <t>Contenidos De Los Eventos De Supervisión Preventiva A Organizaciones De Economía Solidaria Definidos</t>
  </si>
  <si>
    <t>Bodegas De Almacenamiento Con Condiciones De Salubridad Adecuadas</t>
  </si>
  <si>
    <t>Porcentaje de Hogares Desplazados en transición con Seguimiento Nutricional</t>
  </si>
  <si>
    <t>Dpartamentos con asistencia técnica del ICBF en la formulación, ejecucuion y seguimiento de políticas diferenciales en favor de niños, niñas y adolescentes</t>
  </si>
  <si>
    <t>Municipios con asistencia técnica del ICBF en la formulación, ejecucion y seguimiento de políticas diferenciales en favor de niños, niñas y adolescentes</t>
  </si>
  <si>
    <t>Numero de niños y niñas transitados a esquemas de atención integral</t>
  </si>
  <si>
    <t>Numero de Madres Comunitarias transitadas a esquemas de atención integral</t>
  </si>
  <si>
    <t>Porcentaje De Recaudo Por Fiscalizacion Acumulado</t>
  </si>
  <si>
    <t>Porcentaje De Recaudo Efectivo Acumulado</t>
  </si>
  <si>
    <t>Niños, niñas y adolescentes menores de 18 años en protección con auto de apertura de investigación con situación legal definida en en 120 días o menos</t>
  </si>
  <si>
    <t>Número de sedes regionales construidas y dotadas</t>
  </si>
  <si>
    <t>Organización de Archivos de Gestión</t>
  </si>
  <si>
    <t xml:space="preserve">Porcentaje de canales de comunicación, administrados por el macroproceso, evaluados y mejorados. _x000D_
</t>
  </si>
  <si>
    <t>Porcentaje de Niños, niñas y adolescentes que reingresan al proceso de restablecimiento de derechos</t>
  </si>
  <si>
    <t>Actividades programadas y cumplidas en el plan de Accion integral vigente</t>
  </si>
  <si>
    <t>Atencion de Peticiones, Quejas, Reclamos, Sugerencias y Consultas recibidas y atendidas</t>
  </si>
  <si>
    <t>NOTAS PERIODÍSTICAS PUBLICADAS EN MEDIOS NACIONALES Y REGIONALES ACERCA DE LA GESTIÓN DEL INSTITUTO</t>
  </si>
  <si>
    <t>Hogares desplazados en transición atendidos con Ayuda Humanitaria -  Componente de Alimentación</t>
  </si>
  <si>
    <t>Número de planes de acción implementados y monitoreados en entidades territoriales e instituciones del nivel nacional</t>
  </si>
  <si>
    <t>Número de instrumentos en funcionamiento  que permitan realizar el seguimiento al cumplimiento progresivo de los derechos de los niños, niñas y adolescentes.</t>
  </si>
  <si>
    <t>Número de instrumentos diseñados y en funcionamiento  que permitan realizar el seguimiento al cumplimiento progresivo de los derechos de los niños, niñas y adolescentes</t>
  </si>
  <si>
    <t>Porcentaje de regionales con acciones de Justicia Restaurativa implementadas en Centros de Atención Especializados de adolescentes en conflicto con la ley con el marco pedagógico implementado.</t>
  </si>
  <si>
    <t>Niños, niñas y adolescentes en situación de adoptabilidad en firme, CON características y necesidades especiales y posibilidad de adopción presentados a comité de adopciones, con familia asignada</t>
  </si>
  <si>
    <t xml:space="preserve">Niños, niñas y adolescentes en situación de adoptabilidad en firme, SIN características especiales presentados a comité de adopciones, con familia asignada </t>
  </si>
  <si>
    <t xml:space="preserve">% de NNA desvinculados de los grupos organizados al margen de la ley beneficiarios con el programa de Atención Especializada que cumplen requisitos y son remitidos o derivados a otros programas </t>
  </si>
  <si>
    <t>Familias de Red Unidos  beneficiadas por el programa "Familias con bienestar"</t>
  </si>
  <si>
    <t>Familias Victimas,  PARD y Vulnerables beneficiadas por el programa "Familias con bienestar"</t>
  </si>
  <si>
    <t>Familias Victimas, en proceso administrativo de Restablecimiento de Derechos (PARD) y Vulnerables,  beneficiadas por el programa "Familias con bienestar"</t>
  </si>
  <si>
    <t xml:space="preserve"> Servidores públicos,  contratistas y agentes del SNBF capacitados</t>
  </si>
  <si>
    <t>Toneladas de Bienestarina  distribuidas</t>
  </si>
  <si>
    <t xml:space="preserve">Niños y niñas reportados al Sistema de Seguimiento Nutricional - SSN en HI - HCB - CDI </t>
  </si>
  <si>
    <t>Niños y Niñas valorados incluidos en los  planes de intervenció</t>
  </si>
  <si>
    <t>Herramientas diseñadas</t>
  </si>
  <si>
    <t>Gestión recursos de Cooperación</t>
  </si>
  <si>
    <t>Niños, niñas y adolescentes atendidos por el programa de promoción y prevención para la protección integral -OFA</t>
  </si>
  <si>
    <t>Numero de nuevos Agentes Educativos vinculados a procesos de formación en el modelo de atención Integral.</t>
  </si>
  <si>
    <t>Comunidades Atendidas mediante proyectos de innovación social</t>
  </si>
  <si>
    <t>Equipos ICBF asignados a Centros de Violecia Intrafamiliar en funcionamiento</t>
  </si>
  <si>
    <t xml:space="preserve">porcentaje de candidatos a doctorado evaluados </t>
  </si>
  <si>
    <t>Porcentaje de programas y proyectos evaluados</t>
  </si>
  <si>
    <t>Porcentaje de candidatos con verificación de requisitos</t>
  </si>
  <si>
    <t>Porcentaje de postulaciones que cumplieron requisitos minímos</t>
  </si>
  <si>
    <t xml:space="preserve">Porcentaje de contratos elaborados </t>
  </si>
  <si>
    <t>Avance de desarrollo de soluciones informáticas</t>
  </si>
  <si>
    <t>Posdoctorados apoyados</t>
  </si>
  <si>
    <t>Semilleros de investigación apoyados</t>
  </si>
  <si>
    <t>Misiones de Colombia en el Exterior con sistema de información implementado</t>
  </si>
  <si>
    <t xml:space="preserve">Usuarios con solución implementada_x000D_
</t>
  </si>
  <si>
    <t>Créditos condonables para fortalecer líneas de investigación</t>
  </si>
  <si>
    <t>Acreditaciones de calidad con seguimiento renovado</t>
  </si>
  <si>
    <t>Intercambio científicos realizados</t>
  </si>
  <si>
    <t>Kits de insumos y materiales para la ejecucion de proyectos de I+D+i</t>
  </si>
  <si>
    <t>Reconocimiento internacional obtenido para los laboratorios</t>
  </si>
  <si>
    <t>Ensayos de aptitud.</t>
  </si>
  <si>
    <t>Materiales de referencia certificados</t>
  </si>
  <si>
    <t>Diseño del programa de transferencia de conocimiento en metrología.</t>
  </si>
  <si>
    <t>Diseño de prototipo de sistemas.</t>
  </si>
  <si>
    <t>Participación a eventos de divulgación científica</t>
  </si>
  <si>
    <t>Personas movilizadas para capacitación y/o entrenamiento</t>
  </si>
  <si>
    <t>Sistemas implementados y funcionando</t>
  </si>
  <si>
    <t>Acreditaciones internacionales obtenidas para los laboratorios</t>
  </si>
  <si>
    <t>Técnicas analíticas desarrolladas y validadas</t>
  </si>
  <si>
    <t>Porcentaje de Sujetos Colectivos con planes de reparación colectiva implementados</t>
  </si>
  <si>
    <t>Porcentaje de emergencias humanitarias causadas por eventos masivos en el marco del conflicto armado atendidas</t>
  </si>
  <si>
    <t>Municipios implementando la Ruta de Reparación Integral</t>
  </si>
  <si>
    <t>Proyectos dinamizadores en procesos de retorno o reubicación</t>
  </si>
  <si>
    <t>Días promedio transcurridos entre la inclusión en el Registro Único de Víctimas (RUV) y la entrega de Ayuda Humanitaria de Emergencia</t>
  </si>
  <si>
    <t xml:space="preserve">Porcentaje de menores con verificación de compromisos para educación realizada </t>
  </si>
  <si>
    <t>Porcentaje de familias con liquidación en salud realizada</t>
  </si>
  <si>
    <t>Proyectos ejecutados con enfoque diferencial en articulación con otras entidades del Estado</t>
  </si>
  <si>
    <t>Inventarios Territoriales Comunitarios sistematizados</t>
  </si>
  <si>
    <t xml:space="preserve">Beneficiarios remitidos al SNARIV </t>
  </si>
  <si>
    <t>Satisfacción del Cliente</t>
  </si>
  <si>
    <t>Convenios y/o  Acuerdos de Servicios Suscritos</t>
  </si>
  <si>
    <t>Bases de datos Actualizadas</t>
  </si>
  <si>
    <t>Mesas Técnicas de articulación</t>
  </si>
  <si>
    <t>Personas Participando en Actividades Cívicas</t>
  </si>
  <si>
    <t>Ciudades visitadas  para la construcción de una política nacional de Innovación Social a través de los talleres regionales</t>
  </si>
  <si>
    <t xml:space="preserve">Iniciativas de Innovación Social mapeadas en la plataforma de Innovación Social </t>
  </si>
  <si>
    <t xml:space="preserve">% de Iniciativas Escaladas </t>
  </si>
  <si>
    <t xml:space="preserve">% Dimensiones de Unidos Abordadas en las Publicaciones de Innovación Social producidas por la DIS_x000D_
</t>
  </si>
  <si>
    <t>Demandas Identificadas</t>
  </si>
  <si>
    <t xml:space="preserve">Comunidades con acercamiento realizado </t>
  </si>
  <si>
    <t>Comunidades con fase de alistamiento realizada en el marco de implementación de la ruta de reparación</t>
  </si>
  <si>
    <t>Comunidades con diagnóstico realizado en el marco de implementación de la ruta de reparación</t>
  </si>
  <si>
    <t>Tejedores y tejedoras formadas</t>
  </si>
  <si>
    <t xml:space="preserve">Planes de acción con acción participativa para la recuperación del tejido social </t>
  </si>
  <si>
    <t>Acuerdos de voluntades con municipios y gobernaciones dónde hay sujetos de reparación colectiva</t>
  </si>
  <si>
    <t>Personas con acceso a los servicios sociales del Estado con enfoque diferencial.</t>
  </si>
  <si>
    <t>Testimonios acopiados de contribución a la verdad histórica.</t>
  </si>
  <si>
    <t>Capacidad de respuesta de la mesa de ayuda del Sistema de Información de UNIDOS</t>
  </si>
  <si>
    <t>Iniciativas de innovación Social replicadas</t>
  </si>
  <si>
    <t>Consejos de Política Social fortalecidos</t>
  </si>
  <si>
    <t>Jornadas de Cogestor por un Día</t>
  </si>
  <si>
    <t>Ferias de servicios de gestión de oferta realizadas</t>
  </si>
  <si>
    <t>Acuerdos de focalización con entidades nacionales</t>
  </si>
  <si>
    <t>Dispositivos de trabajo remoto sincronizando información al SIUNIDOS</t>
  </si>
  <si>
    <t>Evaluaciones realizadas</t>
  </si>
  <si>
    <t>Documentos de análisis de la política de pobreza extrema</t>
  </si>
  <si>
    <t>Familias de la Red UNIDOS focalizadas</t>
  </si>
  <si>
    <t>Familias Con Acuerdo De Corresponsabilidad Firmado</t>
  </si>
  <si>
    <t>Porcentaje de Familias víctimas de la violencia que recibieron ayuda humanitaria a título de indemnización</t>
  </si>
  <si>
    <t>Porcentaje de Familias víctimas de la violencia que recibieron ayuda humanitaria</t>
  </si>
  <si>
    <t>Porcentaje de víctimas indemnizadas con ruta de Reparación Integral</t>
  </si>
  <si>
    <t>Porcentaje de niños, niñas y adolescentes victimas del conflicto armado que reciben indemnización como medida de reparación</t>
  </si>
  <si>
    <t>Centros Regionales de Atención y Reparación a las víctimas en funcionamiento</t>
  </si>
  <si>
    <t>Familias beneficiadas con el programa de alojamiento</t>
  </si>
  <si>
    <t>Sujetos colectivos con planes de reparación en implementación</t>
  </si>
  <si>
    <t>Planes de reparación colectiva formulados con participación de la víctima que cuentan con acompañamiento en su implementación</t>
  </si>
  <si>
    <t>Familias en proceso de retorno o reubicación acompañadas</t>
  </si>
  <si>
    <t>Familias Beneficiadas Por Familias En Acción en Comunidades Indígenas</t>
  </si>
  <si>
    <t>Menores Beneficiados en Comunidades Indígenas</t>
  </si>
  <si>
    <t>Planes de fortalecimiento a organizaciones indígenas elaborados</t>
  </si>
  <si>
    <t>Procesos de concertación adelantados en comunidades indígenas</t>
  </si>
  <si>
    <t>Jóvenes voluntarios beneficiados</t>
  </si>
  <si>
    <t>Familias de la Red Unidos beneficiadas con proyectos de Innovación Social</t>
  </si>
  <si>
    <t>Proyectos de innovación social realizados</t>
  </si>
  <si>
    <t>Investigaciones en innovación social realizadas</t>
  </si>
  <si>
    <t>Hogares Infantiles adecuados y dotados</t>
  </si>
  <si>
    <t>Centros de Atenciòn Especializada y centros de internamiento preventivo Construidos y dotados</t>
  </si>
  <si>
    <t xml:space="preserve">Centros de Atenciòn Especializada  y centros de internamiento preventivo adecuados </t>
  </si>
  <si>
    <t>Sedes administrativas construidas,remodeladas, adecuadas y dotadas</t>
  </si>
  <si>
    <t>Beneficiarios atendidos a través del componente de la OPSR</t>
  </si>
  <si>
    <t>Artículos no alimentarios Entregados para el mejoramiento de los medios de subsistencia de la población objetivo OPSR</t>
  </si>
  <si>
    <t>Niños, niñas, adolescentes y jóvenes con discapacidad beneficiarios inscritos - vulnerables</t>
  </si>
  <si>
    <t>Niños,  Adolescentes,  Jóvenes y Adultos Victimas, Desplazados   y Vulnerables Vinculados  a Música para la Reconciliación</t>
  </si>
  <si>
    <t>Activos en Especie Entregados</t>
  </si>
  <si>
    <t xml:space="preserve">beneficiarios en grado 10 y 11 de educación entre 18 y 20 años </t>
  </si>
  <si>
    <t>Número de alianzas público privadas gestionadas para las Unidades Productivas</t>
  </si>
  <si>
    <t>Porcentaje de Unidades Productivas que cuentan con nuevos socios comerciales</t>
  </si>
  <si>
    <t>Eventos de difusión de la Innovación Social realizados</t>
  </si>
  <si>
    <t xml:space="preserve">Número de Visitas a la plataforma de Innovación Social </t>
  </si>
  <si>
    <t>Cátalogos para la  promoción y difusión de la Innovación Social</t>
  </si>
  <si>
    <t xml:space="preserve">Número de Conpes analizados e impactados con el componente de Innovación Social _x000D_
</t>
  </si>
  <si>
    <t>Sesiones de Acompañamiento</t>
  </si>
  <si>
    <t>Bienes Públicos Intervenidos</t>
  </si>
  <si>
    <t>Empleo temporales generados</t>
  </si>
  <si>
    <t>Planes de reparación colectiva para grupos étnicos formulados</t>
  </si>
  <si>
    <t>Toneladas reempacadas y entregadas a través del componente de la OPSR</t>
  </si>
  <si>
    <t>Arquitectura de información</t>
  </si>
  <si>
    <t>Iniciativas Plan Estratégico</t>
  </si>
  <si>
    <t>Obras construidas o mejorados y dotadas, en centros poblados indígenas.</t>
  </si>
  <si>
    <t>Planes de fortalecimiento concertados.</t>
  </si>
  <si>
    <t>ACTIVIDADES PSICOSOCIALES A BENEFICIARIOS DIRECTOS VULNERABLES</t>
  </si>
  <si>
    <t>ACTIVIDADES PSICOSOCIALES A LAS FAMILIAS CON NNA Y JOVENES CON DISCAPACIDAD - VICTIMAS ( INDIRECTOS)</t>
  </si>
  <si>
    <t>Empleos Temporales Generados en situaciones de coyuntura</t>
  </si>
  <si>
    <t>Personas atendidas con el componente fortalecimiento de capacidades</t>
  </si>
  <si>
    <t>Procesos de Acompañamiento Comunitario</t>
  </si>
  <si>
    <t>Folios de promocion de familias de la Red UNIDOS</t>
  </si>
  <si>
    <t>Logros basicos familiares gestionados</t>
  </si>
  <si>
    <t>Servicios de acompañamiento comunitario prestados a familias en pobreza extrema</t>
  </si>
  <si>
    <t xml:space="preserve"> Hogares beneficiarios del Subsidio Familiar de Vivienda en Especie con acompañamiento familiar y comunitario</t>
  </si>
  <si>
    <t>Hogares pobres y vulnerables en zonas rurales con acompañamiento familiar</t>
  </si>
  <si>
    <t>PREDIOS FORMADOS CATASTRALMENTE</t>
  </si>
  <si>
    <t>Productos cartográficos generados</t>
  </si>
  <si>
    <t>Porcentaje De Entidades Del Sector Adscritas Y Vinculadas Certificadas En Ntc Gp 1000</t>
  </si>
  <si>
    <t>Manifestaciones de compromiso de las entidades beneficiarias de los estudios y productos</t>
  </si>
  <si>
    <t>Centros de documentación de DDHH funcionando</t>
  </si>
  <si>
    <t>Uso de los sistemas de información</t>
  </si>
  <si>
    <t>Agentes educativos, institucionales y comunitarios de Programas del ICBF formados en derechos sexuales y reproductivos y prevención del embarazo en la adolescencia</t>
  </si>
  <si>
    <t xml:space="preserve">Modeo de gestión por competencias </t>
  </si>
  <si>
    <t>AVANCE EN EL DESARROLLO DE LA OBRA</t>
  </si>
  <si>
    <t xml:space="preserve"> Licencias de Software adquiridas</t>
  </si>
  <si>
    <t xml:space="preserve"> Equipos de comunicaciones red activa adquiridos </t>
  </si>
  <si>
    <t>CENTROS DE EDUCACIÓN SUPERIOR QUE PARTICIPAN EN ACTIVIDADES DE PROFUNDIZACIÓN DE CONOCIMIENTO SOBRE DDHH Y DIH</t>
  </si>
  <si>
    <t>Estudiantes universitarios que participan en procesos de profundización de conocimientos en DDHH y DIH</t>
  </si>
  <si>
    <t>Estudios contratados</t>
  </si>
  <si>
    <t>Alianzas desarrolladas</t>
  </si>
  <si>
    <t>Convenios nuevos o en implementación</t>
  </si>
  <si>
    <t>Uso de los sistemas de información en el ICBF</t>
  </si>
  <si>
    <t>Procesos de selección realizados para contratar bienes o servicios informáticos</t>
  </si>
  <si>
    <t>Cumplimiento Hitos Claves</t>
  </si>
  <si>
    <t>Porcentaje de municipios con plan en gestión del riesgo elaborado</t>
  </si>
  <si>
    <t>Cobertura en asistencia técnica en gestión del riesgo de desastres a nivel departamental.</t>
  </si>
  <si>
    <t>Porcentaje de sectores con los que se ha concertado la implementación  del componente programático del PNGRD</t>
  </si>
  <si>
    <t>Porcentaje de entidades reportando información para el seguimiento al PNGRD</t>
  </si>
  <si>
    <t>Ejercicios de promoción de la participación significativa de niños, niñas y adolescentes</t>
  </si>
  <si>
    <t>Diseño e implementación de la política pública integral de infancia y adolescencia.</t>
  </si>
  <si>
    <t>Diseño e implementación de la ruta integral de atenciones de infancia y adolescencia.</t>
  </si>
  <si>
    <t>Planes de Movilidad formulados</t>
  </si>
  <si>
    <t>Ciudades intermedias apoyadas en el proceso de diseño y/o implementacion del Sistema Estrategico de Transporte Publico</t>
  </si>
  <si>
    <t>Normas de regulacion de Participacion Privada en Infraestructura expedidas</t>
  </si>
  <si>
    <t>Textos sobre Derechos Humanos y DIH actualizados</t>
  </si>
  <si>
    <t>Indice de prestación de servicios de infraestructura tecnológica</t>
  </si>
  <si>
    <t>Número de Logros Básicos gestionados con la implementación de las Soluciones de Innovación Social.</t>
  </si>
  <si>
    <t>Avance  en  el mantenimiento y desarrollo de nuevos sistemas   de información en el ICBF</t>
  </si>
  <si>
    <t>Avance en la dotación de equipos de computo</t>
  </si>
  <si>
    <t>Avance de diseño de prototipo</t>
  </si>
  <si>
    <t>agendas estrategicas definidas</t>
  </si>
  <si>
    <t>soluciones implementadas</t>
  </si>
  <si>
    <t>proyectos en evaluación</t>
  </si>
  <si>
    <t>Giro de Recursos Realizados</t>
  </si>
  <si>
    <t>Bases de datos adquiridas</t>
  </si>
  <si>
    <t>Puestos de trabajo instalados y dotados</t>
  </si>
  <si>
    <t>CENTROS DE DOCUMENACION REGIONALES PUESTOS EN FUNCIONAMIENTO</t>
  </si>
  <si>
    <t>Area De Paramo Delimitada</t>
  </si>
  <si>
    <t>Actividades de Formación realizadas (Charlas, capacitaciones, talleres, divulgación, etc.)</t>
  </si>
  <si>
    <t>Cupos de capacitación ejecutados</t>
  </si>
  <si>
    <t>Documentos elaborados</t>
  </si>
  <si>
    <t>Sistema de Información de Primera Infancia desarrollado y operando</t>
  </si>
  <si>
    <t>Niños, niñas y adolescentes en situación de desplazamiento atendidos por el Programa de Alimentacion Escolar</t>
  </si>
  <si>
    <t>Índice de prestación de servicios de infraestructura tecnológica</t>
  </si>
  <si>
    <t>Número de folios restaurados</t>
  </si>
  <si>
    <t>Niños, niñas y adolescentes que participan de programas de prevención en su totalidad</t>
  </si>
  <si>
    <t>Departamentos con la estrategia de prevención de embarazo en la adolescencia</t>
  </si>
  <si>
    <t>Municipios con la implementación de la estrategia de prevención de embarazo en la adolescencia</t>
  </si>
  <si>
    <t xml:space="preserve">Procesos implementados en el sistema de Gestión documental </t>
  </si>
  <si>
    <t xml:space="preserve">Infraestructura tecnológica  renovada  </t>
  </si>
  <si>
    <t>Predios en la Zona de Amenaza Volcánica Alta-Volcán Galeras adquiridos</t>
  </si>
  <si>
    <t>Familias de la Zona de Amenaza Volcánica Alta-Volcán Galeras con acompañamiento psicosocial</t>
  </si>
  <si>
    <t>Predios en la Predios en la Zona de Amenaza Volcánica Alta-Volcán Galeras demolidos</t>
  </si>
  <si>
    <t xml:space="preserve">Cobertura de Niños menores de 1 año vacunados con dos dosis de neumococo_x000D_
</t>
  </si>
  <si>
    <t xml:space="preserve">Comites de Obra realizados </t>
  </si>
  <si>
    <t>Zonas Libres de plagas y enfermedades mantenidas</t>
  </si>
  <si>
    <t>Zonas de baja prevalencia en plagas y enfermedades mantenidas</t>
  </si>
  <si>
    <t>Folios abiertos con base en los libros del Antiguo Sistema</t>
  </si>
  <si>
    <t>Casos atendidos en la vigencia</t>
  </si>
  <si>
    <t>Cvc = Cf - Ci</t>
  </si>
  <si>
    <t>Gera</t>
  </si>
  <si>
    <t>Vc</t>
  </si>
  <si>
    <t>Pcpr</t>
  </si>
  <si>
    <t>(Aeronaves en linea de vuelo / total de aeronaves) * 100</t>
  </si>
  <si>
    <t>(sistemas modernizados en cada unidad/ total de sistemas que hacen parte de las unidades navales) * 100</t>
  </si>
  <si>
    <t>Créditos cancelados / total de créditos x 100</t>
  </si>
  <si>
    <t>Sumatoria de Rutas Aéreas Implementadas</t>
  </si>
  <si>
    <t xml:space="preserve">((Pasajeros transportados a partir de la implementación de nuevas rutas / Pasajeros transportados antes de la implementación de las nuevas rutas) - 1) * 100_x000D_
</t>
  </si>
  <si>
    <t>(área con cobertura radar /  área del espacio aéreo colombiano) * 100</t>
  </si>
  <si>
    <t>Sumatoria de diagnósticos realizados</t>
  </si>
  <si>
    <t>Sumatoria de recomendaciones elaboradas</t>
  </si>
  <si>
    <t>Esc = Ed * 100 / Tep</t>
  </si>
  <si>
    <t>Dc = Dc1 - Dco</t>
  </si>
  <si>
    <t>Mca = Mc * 100 / Tm</t>
  </si>
  <si>
    <t>Sumatoria total del número de proyectos aprobados por el Consejo Administrador del Fomipyme</t>
  </si>
  <si>
    <t>Sumatoria de los valores de cofinanciación aprobados por el Consejo Administrador del Fomipyme</t>
  </si>
  <si>
    <t>Sumatoria del número de personas desplazadas beneficiarias de cada proyecto aprobado</t>
  </si>
  <si>
    <t>Sumatoria del número de proyectos aprobados por fomipyme que correspondan a eslabones o encadenamientos productivos.</t>
  </si>
  <si>
    <t>Sumatoria de los recursos del Fomipyme que apalancan recursos de la región para el fortalecimiento las mipymes</t>
  </si>
  <si>
    <t>Sumatoria de los negocios certificados por los exportadores a Proexport en un período determinado, que cumplieron satisfactoriamente el proceso de auditoría externa</t>
  </si>
  <si>
    <t xml:space="preserve">ISO = (Obj Impl / Obj Decl) *100_x000D_
</t>
  </si>
  <si>
    <t>Sumatoria de unidades de negocio beneficiadas con proyectos o programas de generación de ingresos cofinanciados por Fomipyme</t>
  </si>
  <si>
    <t>Sumatoria de Comisiones Regionales de Competitividad apoyadas con recursos del proyecto</t>
  </si>
  <si>
    <t>Sumatoria de empresas formalizadas</t>
  </si>
  <si>
    <t>Número de empresas evaluadas</t>
  </si>
  <si>
    <t>Sumatoria de tarjetas renovadas</t>
  </si>
  <si>
    <t>Sumatoria de número de conceptos de estabilidad jurídica y zonas francas emitidos</t>
  </si>
  <si>
    <t>Suma acumulada de módulos de competitividad desarrollados y consolidados ante el Sistema Nacional de Competitividad.</t>
  </si>
  <si>
    <t>Sumatoria del número de perfiles elaborados</t>
  </si>
  <si>
    <t>Arc = Arc1 - Arco</t>
  </si>
  <si>
    <t>Ars = Ars1 - Arso</t>
  </si>
  <si>
    <t>Arnp = Anprs * 100 / Tpap</t>
  </si>
  <si>
    <t>Sdcd = Sd1 - Sdo</t>
  </si>
  <si>
    <t>Icd = Nidg1 - Nidg0</t>
  </si>
  <si>
    <t>Arh = Ar1 - Aro</t>
  </si>
  <si>
    <t>Ach = Ac1 - Aco</t>
  </si>
  <si>
    <t>Ir = Inv1 - Invo</t>
  </si>
  <si>
    <t>Cr = C1 - Co</t>
  </si>
  <si>
    <t>Ea = Ea1 - Eao</t>
  </si>
  <si>
    <t>Rp = Rpc * 100 / Trp</t>
  </si>
  <si>
    <t>Pap = Ca1 - Cao</t>
  </si>
  <si>
    <t>Mea = Mec1 - Meco</t>
  </si>
  <si>
    <t>Pc = Pc1 - Pco</t>
  </si>
  <si>
    <t>Ap = Pa *100 / Ts</t>
  </si>
  <si>
    <t>Pad = (pa1 - Pao) / Nm</t>
  </si>
  <si>
    <t>Ppna = Ppna1 * 100 / Ppt</t>
  </si>
  <si>
    <t>Id = ( Idt1 - Idto ) * 100 / Idto</t>
  </si>
  <si>
    <t>Mc = Mce * 100 / Mcp</t>
  </si>
  <si>
    <t>Mca = Ma * 100 / Mp</t>
  </si>
  <si>
    <t>Ela = Mfl * 100 / Mfp</t>
  </si>
  <si>
    <t>Esa = Mfl * 100 / Mfp</t>
  </si>
  <si>
    <t>Cet = Mfl * 100 / Mfp</t>
  </si>
  <si>
    <t>Aat = Mfi * 100 / Mfp</t>
  </si>
  <si>
    <t>Crr = Rc * 100 / Tsr</t>
  </si>
  <si>
    <t>Acc = Mfl * 100 / Mfp</t>
  </si>
  <si>
    <t>Atc = Mfl * 100 / Mfp</t>
  </si>
  <si>
    <t>niños menores de un año con tercera dosis de DPT aplicada / total de niños menores de un año * 100</t>
  </si>
  <si>
    <t>niños menores de un año con dosis de TV aplicada / total de niños de un año * 100</t>
  </si>
  <si>
    <t>(personas en situación de discapacidad registradas / Total de discapacitados según censo) por 100</t>
  </si>
  <si>
    <t>Sumatoria de municipios con registro de discapacidad continuo y utilizando proceso de captura modernizado</t>
  </si>
  <si>
    <t>Sumatoria de polìticas integrales de Promoción Social generadas</t>
  </si>
  <si>
    <t>Sumatoria de estrategias de intervención para la Promoción Social desarrolladas.</t>
  </si>
  <si>
    <t>Sumatoria de instrumentos para el seguimiento y evaluación a las políticas, planes, programas y proyectos de Promoción Social implementados.</t>
  </si>
  <si>
    <t>Sumatoria de Espacios tripartitos de diálogo social y concertación fortalecidos</t>
  </si>
  <si>
    <t xml:space="preserve">(Número de municipios que están utilizando la nueva herramienta de captura para el Registro  / Número total de municipios del país) * 100_x000D_
</t>
  </si>
  <si>
    <t>número de pacientes con diagnóstico confirmado de HTA que están en programa de nefroprotección / población total de pacientes con diagnóstico confirmado de HTA) *100</t>
  </si>
  <si>
    <t>número de pacientes con diagnóstico confirmado de DM que están en programa de nefroprotección / población total de pacientes con diagnóstico confirmado de DM) * 100</t>
  </si>
  <si>
    <t>(niños menores de 18 años, Sisben 1 y 2, afiliados al Régimen Subsidiado/ total niños menores de 18 años, Sisben 1 y 2) * 100</t>
  </si>
  <si>
    <t>Sumatoria de coordinaciones capacitadas</t>
  </si>
  <si>
    <t>Sumatoria de Laboratorios de Salud Pública capacitados</t>
  </si>
  <si>
    <t>Sumatoria de Bancos de sangre capacitados</t>
  </si>
  <si>
    <t xml:space="preserve">valor total de reclamaciones pagadas Ecat </t>
  </si>
  <si>
    <t>(registros RIPS enviados y aceptados año n/ registros RIPS enviados y aceptados año n-1)* 100</t>
  </si>
  <si>
    <t>Sumatoria de programas nuevos en el RUAF</t>
  </si>
  <si>
    <t>Sumatoria de fuentes nuevas cargadas en el Sistema de Gestión de Datos</t>
  </si>
  <si>
    <t>(Número de identificaciones coincidentes con otras base de datos / total de identificaciones en RUAF) * 100</t>
  </si>
  <si>
    <t>(entidades georreferenciadas en el año n/entidades georreferenciadas en el año n-1) *100</t>
  </si>
  <si>
    <t>(criterios cumplidos GEL 3.0 nivel inicial/numero de criterios GEL 3.0 nivel inicial para la entidad) * 100</t>
  </si>
  <si>
    <t>Hm = Nth * 100 / Nt</t>
  </si>
  <si>
    <t>Fca = Ntf * 100 / Nt</t>
  </si>
  <si>
    <t>Mc = Mb * 100 / Ntm</t>
  </si>
  <si>
    <t>Ebc</t>
  </si>
  <si>
    <t>Tai</t>
  </si>
  <si>
    <t>Ipba</t>
  </si>
  <si>
    <t>Pbtd</t>
  </si>
  <si>
    <t>Nsie = Sietd1 - Sietd0</t>
  </si>
  <si>
    <t>Pcui</t>
  </si>
  <si>
    <t>Iece</t>
  </si>
  <si>
    <t>Ebce</t>
  </si>
  <si>
    <t>Spcgb</t>
  </si>
  <si>
    <t>Spci</t>
  </si>
  <si>
    <t>Ebravec</t>
  </si>
  <si>
    <t>Cravec</t>
  </si>
  <si>
    <t>Ivrenata</t>
  </si>
  <si>
    <t>Ctd</t>
  </si>
  <si>
    <t>Pmcs = (mcs / Mt) * 100</t>
  </si>
  <si>
    <t>Pbr</t>
  </si>
  <si>
    <t>Ttic</t>
  </si>
  <si>
    <t>Pctic</t>
  </si>
  <si>
    <t>Eftic</t>
  </si>
  <si>
    <t>Ar</t>
  </si>
  <si>
    <t>Sumatoria de nuevos centros creados</t>
  </si>
  <si>
    <t>((entidades del orden nacional cumpliendo la fase de información + linea base)/Universo)*100</t>
  </si>
  <si>
    <t>((entidades del orden nacional cumpliendo la fase de interacción + línea base)/Universo)*100.</t>
  </si>
  <si>
    <t xml:space="preserve">((entidades del orden nacional cumpliendo la fase de transacción + línea base)/Universo)*100._x000D_
</t>
  </si>
  <si>
    <t xml:space="preserve">((entidades del orden nacional cumpliendo la fase de transformación + línea base)/Universo)*100._x000D_
</t>
  </si>
  <si>
    <t>((entidades del orden nacional cumpliendo la fase de democracia + línea base)/Universo)*100.</t>
  </si>
  <si>
    <t>Número de Entidades del orden territorial avanzando en las fases de interacción y transacción</t>
  </si>
  <si>
    <t>Sumatoria de entidades del orden nacional con un proceso contractual gestionado a través del SECOP</t>
  </si>
  <si>
    <t>Sumatoria de entidades del orden territorial con un proceso contractual gestionado a través del SECOP</t>
  </si>
  <si>
    <t>Número de entidades del orden nacional haciendo uso del lenguaje común de intercambio de información</t>
  </si>
  <si>
    <t>Sumatoria de entidades del orden nacional publicando servicios de intercambio de información</t>
  </si>
  <si>
    <t>conteo</t>
  </si>
  <si>
    <t>Sumatoria de investigadores vinculados</t>
  </si>
  <si>
    <t>Número de nodos articulados a Grid Colombia por RENATA</t>
  </si>
  <si>
    <t xml:space="preserve">Sumatoria de repositorios integrados </t>
  </si>
  <si>
    <t>(Número solicitudes de espectro recibidas através del SAGE/Total solicitudes recibidas) * 100</t>
  </si>
  <si>
    <t xml:space="preserve">Sumtoria de entes con uso e implementación del codigo postal </t>
  </si>
  <si>
    <t>Sumatoria de campañas implementadas</t>
  </si>
  <si>
    <t>Sumatoria de mipymes que utilizan las aplicaciones y contenidos desarrolladas</t>
  </si>
  <si>
    <t>Sumatoria de contenidos desarrollados</t>
  </si>
  <si>
    <t>Bm=Nbm*100/Tbm</t>
  </si>
  <si>
    <t>Aae=Naap / Taae</t>
  </si>
  <si>
    <t>%INFORMACION=EXPEDIENTES DEPURADOS/TOTAL EXPEDIENTES</t>
  </si>
  <si>
    <t>% PROCESOS SOPORTADOS = E*100/15</t>
  </si>
  <si>
    <t>MC = MC1 -MC0</t>
  </si>
  <si>
    <t>TC, Tecnocentros en Operación en un Periodo N</t>
  </si>
  <si>
    <t>Sumatoira de programas emitidos</t>
  </si>
  <si>
    <t>Sumatoria del número de tecnológicas conceptualizadas en un periodo mas la linea base.</t>
  </si>
  <si>
    <t>Sumatoria de soluciones tecnológicas diseñadas en un periodo mas linea base</t>
  </si>
  <si>
    <t>Sumatoria de soluciones tecnológicas desarrolladas/automatizadas en un periodo mas linea base</t>
  </si>
  <si>
    <t>Sumatoria de fases ejecutadas</t>
  </si>
  <si>
    <t>Sumatoria de docentes formados</t>
  </si>
  <si>
    <t>Suamtoria de bibliotecas y casas de la cultura beneficiadas</t>
  </si>
  <si>
    <t>Sumatoria de procesos de asignación soportados</t>
  </si>
  <si>
    <t>Cantidad de operadores de Tic + Cantidad de operadores de Radiodifusión Sonora y + Cantidad de operadores de Servicios Postales.</t>
  </si>
  <si>
    <t>sumatoria de laboratorios funcionando</t>
  </si>
  <si>
    <t>Sumatoria de aplicaciones desarrolladas</t>
  </si>
  <si>
    <t>Estudiantes de maestria y doctorado matriculados</t>
  </si>
  <si>
    <t>Sumatoria de estudios renovados</t>
  </si>
  <si>
    <t>Sumatoria de sedes beneficiadas</t>
  </si>
  <si>
    <t>Número de sedes educativas beneficiadas</t>
  </si>
  <si>
    <t>Sumatoria de soluciones tecnologicas ajustadas/evolucionadas en un periodo i de una vigencia, más la linea base.</t>
  </si>
  <si>
    <t>Sumatoria:Oportunidades de innovación identificads en un periodo i más linea base</t>
  </si>
  <si>
    <t>Sumatoria: Iniciativas del plan vive digital diseñadas en un periodo más la linea base.</t>
  </si>
  <si>
    <t>Sumatoria de Instituciones Públicas con Conectividad Instaladas y en Operación (Continuidad)</t>
  </si>
  <si>
    <t>Sumatoria de Puntos de Telefonía Rural operando (Continuidad)</t>
  </si>
  <si>
    <t>Sumatoria de Nuevos Puntos de Telefonía Rural Instalados</t>
  </si>
  <si>
    <t>Sumatoria de Centros de acceso comunitario a internet operando (continuidad)</t>
  </si>
  <si>
    <t>Sumatoria de nuevos centros de acceso comunitario a internet instalados</t>
  </si>
  <si>
    <t>Sumatoria de Accesos de Banda Ancha en Estratos 1 y 2 Instalados</t>
  </si>
  <si>
    <t>Sumatoria de tecnocentros en operación</t>
  </si>
  <si>
    <t>Sumatoria de Departamentos impactados</t>
  </si>
  <si>
    <t xml:space="preserve">Sumatoria de proyectos financiados_x000D_
</t>
  </si>
  <si>
    <t>Sumatoria del valor de las exportaciones facilitadas</t>
  </si>
  <si>
    <t>Ingresos generados por el sector en en periodo n - Ingresos generados por el sector en en periodo n-1</t>
  </si>
  <si>
    <t>Sumatoria de empleos generados en el periodo</t>
  </si>
  <si>
    <t>Sumatoria de empresas beneficiadas</t>
  </si>
  <si>
    <t>Sumatoria de dependencias con las tablas aplicadas</t>
  </si>
  <si>
    <t>Sumatoria de empresas con certificación documentada</t>
  </si>
  <si>
    <t>((valor de las ventas del sector en el periodo n - valor de las ventas del sector en el periodo n-1)/ valor de las ventas del sector en el periodo n-1) * 100</t>
  </si>
  <si>
    <t>Sumatoria de entidades y organizaciones que se sensibilizan en la promocion de la cultura Digital</t>
  </si>
  <si>
    <t>Sumatoria de proyectos desarrollados en apropiación de TIC</t>
  </si>
  <si>
    <t>Sumatoria de empresas de BPO constituidas</t>
  </si>
  <si>
    <t>Sumatoria de servidores sensibilizados</t>
  </si>
  <si>
    <t xml:space="preserve">Sumatoria de registros recuperados </t>
  </si>
  <si>
    <t>Sumatoria de programas de radio emitidos</t>
  </si>
  <si>
    <t>Nm =  Mr1 - Mro</t>
  </si>
  <si>
    <t>Np = Npe1 - Npeo</t>
  </si>
  <si>
    <t>Kgd = Krd1 -  Krdo</t>
  </si>
  <si>
    <t>Kgt = Krt1 - Krto</t>
  </si>
  <si>
    <t>Ptg = Suma(pp)1 - Suma(pp)o</t>
  </si>
  <si>
    <t>Pt = Suma(pt)1 - Suma(pt)o</t>
  </si>
  <si>
    <t>Ct = Suma(cp)1 - Suma(cp)o</t>
  </si>
  <si>
    <t>A-pc = Dgne * 100 / Dpip</t>
  </si>
  <si>
    <t>A-de = Ddee * 100 / Ddep</t>
  </si>
  <si>
    <t>I = Ip * 100 / Ipp</t>
  </si>
  <si>
    <t>Klde = Krlde1 - Krldeo</t>
  </si>
  <si>
    <t>Ees = Es1 - Eso</t>
  </si>
  <si>
    <t>Krzni = Krt1 - Krto</t>
  </si>
  <si>
    <t>Pzni = Pl1 - Plo</t>
  </si>
  <si>
    <t>Da = Dap * 100 / Dapp</t>
  </si>
  <si>
    <t>Atr = T1-to</t>
  </si>
  <si>
    <t>Ec = C1 - Co</t>
  </si>
  <si>
    <t>Cme = Ac * 100 / Ap</t>
  </si>
  <si>
    <t>Uma = Ua1 - Uao</t>
  </si>
  <si>
    <t>Cimbs = Suma(cimbsf) * 100 / Cimbsi</t>
  </si>
  <si>
    <t>Ciiag = Suma (ciiagf) * 100 / Ciiagi</t>
  </si>
  <si>
    <t>Lml = Suma(lmlf) * 100 / Meiili</t>
  </si>
  <si>
    <t>Ram = Suma (aramf) * 100 / Aiamo</t>
  </si>
  <si>
    <t>Nh1/nh0=cpp</t>
  </si>
  <si>
    <t>(Número de títulos visitados / Total de títulos mineros competencia de  INGEOMINAS  reporte RMN)*100</t>
  </si>
  <si>
    <t xml:space="preserve">(KM2 Con cubrimiento de  Cartografía Geológica en el territorio Nacional/ KM2 terrirotorio nacional) *100 </t>
  </si>
  <si>
    <t>Gisi</t>
  </si>
  <si>
    <t>ZONAS MINERAS PROGRAMADAS-(ZONAS MINERAS PROGRAMADAS-ZONAS MINERAS APOYADAS)</t>
  </si>
  <si>
    <t>sumatoria de usuarios beneficiados con subsidio</t>
  </si>
  <si>
    <t>Sumatoria de usuarios beneficiados con el subsidio</t>
  </si>
  <si>
    <t>(Consumo total de Cupo combustible en Zona de Frontera/ Total volumen de cupo asignado en zona de Frontera) * 100</t>
  </si>
  <si>
    <t>(Numero de barriles por día de combustible legal / Total de barriles por día ilegales (línea base año 2010 14.800 Bpd)) * 100</t>
  </si>
  <si>
    <t>(Metros cuadrados  de infraestructura adecuada /metros2 previstos a a adecuar) * 100</t>
  </si>
  <si>
    <t>(unidades adicionales que amplian la capacidad de almacenamiento/unidades iniciales de capacidad de almacenamiento) * 100</t>
  </si>
  <si>
    <t>(sumatoria de los días efectivamente disponibles / Número de días proyectados para la operación del reactor) * 100</t>
  </si>
  <si>
    <t>(Ingresos producidos por tìtulos a quienes se realizò visita de fiscalización en en año n/Ingresos producidos por tìtulos a quienes se realizò visita de fiscalizaciòn en el año n-1) * 100</t>
  </si>
  <si>
    <t>Valor del índice de fatalidad minera en el período (n-1) - Valor del índice de fatalidad minera en el período (n)</t>
  </si>
  <si>
    <t>(MINAS CON CONDICIONES ADECUADAS / MINAS VISITADAS)*100</t>
  </si>
  <si>
    <t>SUMATORIA DE EXPEDIENTES MINEROS DIGITALIZADOS E INGRESADOS AL SISTEMA DE INFORMACIÓN</t>
  </si>
  <si>
    <t>Sumatoria de Usuarios Subsidiados en el Estrato 3, en el servicio de energía eléctrica a nivel nacional</t>
  </si>
  <si>
    <t>Sumatoria de kilómetros cuadrados evaluados</t>
  </si>
  <si>
    <t>Sumatoria de ensayos y análisis realizados</t>
  </si>
  <si>
    <t>Sumatoria de productos de información técnicos y científicos publicados en WEB</t>
  </si>
  <si>
    <t>Sumatoria de componentes ejecutados</t>
  </si>
  <si>
    <t>Sumatoria de procesos de Licencia de manejo de material radiactivo culminados</t>
  </si>
  <si>
    <t>Nr = Nr1 - Nro</t>
  </si>
  <si>
    <t>Sr = Sr1 - Sro</t>
  </si>
  <si>
    <t>Ca = Ca1 - Cao</t>
  </si>
  <si>
    <t>Emi = Em1 - Emo</t>
  </si>
  <si>
    <t>Mc = Mc1 - Mco</t>
  </si>
  <si>
    <t>Si = Si1 - Sio</t>
  </si>
  <si>
    <t>Cn = Cna*100/cnp</t>
  </si>
  <si>
    <t>Cs = Ecm * 100 / Teq</t>
  </si>
  <si>
    <t>Ec = Ec1 - Eco</t>
  </si>
  <si>
    <t>Ep = Ept*100/epp</t>
  </si>
  <si>
    <t>Np = Pme1 - Pmeo</t>
  </si>
  <si>
    <t>Vam = Kmm * 100 / Kpmm</t>
  </si>
  <si>
    <t>Av = Va * 100 / Vpa</t>
  </si>
  <si>
    <t>Aec = Eca * 100 / Ecpa</t>
  </si>
  <si>
    <t>Ac = Ac1 - Aco</t>
  </si>
  <si>
    <t>Ea = Eat1-eato</t>
  </si>
  <si>
    <t>Sc = Nsc1 - Nsco</t>
  </si>
  <si>
    <t>Ittcp = Ittcp1 + Ittcp2+ Itetcpn</t>
  </si>
  <si>
    <t>Ittcec = Ittcec1 + Ittceco + ... + Itetcecn</t>
  </si>
  <si>
    <t>Ictar = Ictar1 + Ictar2 + ... + Icetarn</t>
  </si>
  <si>
    <t>Pm = Pm1 - Pmo</t>
  </si>
  <si>
    <t>Pttd =  Pttc - Ptte;</t>
  </si>
  <si>
    <t>Sumatoria De Puentes Construidos</t>
  </si>
  <si>
    <t>Sumatoria De Puentes Rehabilitados</t>
  </si>
  <si>
    <t>Sumatoria De Kilómetros Pavimentados</t>
  </si>
  <si>
    <t>Sumatoria De Kilómetros Repavimentados</t>
  </si>
  <si>
    <t>Sumatoria De Kilómetros Rehabilitados</t>
  </si>
  <si>
    <t>Sumatoria De Kilómetros Con Mantenimiento Periódico</t>
  </si>
  <si>
    <t>Sumatoria De Kilómetros Con Mantenimiento Rutinario</t>
  </si>
  <si>
    <t>Sumatoria De Kilómetros Con Señalización Vertical</t>
  </si>
  <si>
    <t>Sumatoria De Kilómetros Con Señalización Horizontal</t>
  </si>
  <si>
    <t>Sumatoria De Kilómetros Con Defensas Metálicas Instaladas</t>
  </si>
  <si>
    <t>Sumatoria De Túneles Con Servicio De Alumbrado</t>
  </si>
  <si>
    <t>Sumatoria De Puentes Peatonales Construidos</t>
  </si>
  <si>
    <t>Sumatoria De Casetas De Peajes Construidas</t>
  </si>
  <si>
    <t>Sumatoria De Kilómetros Mantenidos En La Red Terciaria</t>
  </si>
  <si>
    <t>Sumatoria De Kilómetros Mantenidos En La Red Férrea</t>
  </si>
  <si>
    <t>Sumatoria De Túneles Construidos</t>
  </si>
  <si>
    <t>Sumatoria De Metros Lineales De Túneles Construidos</t>
  </si>
  <si>
    <t>Sumatoria De Kilómetros De Dobles Calzadas Construidos</t>
  </si>
  <si>
    <t>Sumatoria De Metros Lineales De Puentes Construidos En La Red Primaria</t>
  </si>
  <si>
    <t>Sumatoria De Kilómetros De Segundas Calzadas Construidas</t>
  </si>
  <si>
    <t>Sumatoria De Puentes Construidos En La Red Terciaria</t>
  </si>
  <si>
    <t>Sumatoria De Puentes Rehabilitados En La Red Terciaria</t>
  </si>
  <si>
    <t>Sumatoria De Sitios Críticos Atendidos</t>
  </si>
  <si>
    <t>Sumatoria De Zonas Críticas Atendidas</t>
  </si>
  <si>
    <t>Sumatoria De Obras De Protección Y Adecuación Realizadas</t>
  </si>
  <si>
    <t>Sumatoria De Diques Construidos</t>
  </si>
  <si>
    <t>Sumatoria De Muelles Construidos</t>
  </si>
  <si>
    <t>Sumatoria De Muelles Intervenidos Con Obras De Mantenimiento</t>
  </si>
  <si>
    <t>Sumatoria De Obras De Mantenimiento Y Profundización De Canales De Acceso</t>
  </si>
  <si>
    <t>Sumatoria De Hectáreas Reforestadas</t>
  </si>
  <si>
    <t>Sumatoria De Medidas De Compensaciones Sociales Reconocidas</t>
  </si>
  <si>
    <t>Sumatoria De Estudios Elaborados</t>
  </si>
  <si>
    <t>Sumatoria De Kilómetros Construidos</t>
  </si>
  <si>
    <t>Sumatoria De Kilómetros De La Red Vial Concesionada Con Mantenimiento Periódico</t>
  </si>
  <si>
    <t>Sumatoria De Puentes Construidos En La Red Concesionada Por Año</t>
  </si>
  <si>
    <t>Sumatoria De Kilómetros De La Red Férrea Activados Por Concesión</t>
  </si>
  <si>
    <t>Sumatoria Del Número De Cenaf Construidos, Adecuados O Dotados</t>
  </si>
  <si>
    <t>Sumatoria Del Número De Kilómetros Del Río Mantenidos</t>
  </si>
  <si>
    <t>Sumatoria De Aeropuertos Intervenidos Con Obras De Construcción</t>
  </si>
  <si>
    <t>Sumatoria De M2 De Pista Construidos</t>
  </si>
  <si>
    <t>Sumatoria De Intervenciones</t>
  </si>
  <si>
    <t>Sumatoria De Aeropuertos Intervenidos Con Obras De Ampliación Y Mejoramiento</t>
  </si>
  <si>
    <t>Sumatoria De Aeropuertos Comunitarios Intervenidos Con Obras De Mejoramiento Y Ampliación</t>
  </si>
  <si>
    <t>Sumatoria De Aeropuertos Intervenidos Con Obras De Mantenimiento Y Conservación</t>
  </si>
  <si>
    <t>Sumatoria De Aeropuertos Comunitarios Intervenidos Con Obras De Mantenimiento</t>
  </si>
  <si>
    <t>Sumatoria Aeropuertos Adecuados Y Mantenidos En Infraestructura Ambiental</t>
  </si>
  <si>
    <t>Sumatoria Aeropuertos Mejorados En Infraestructura Ambiental</t>
  </si>
  <si>
    <t>Sumatoria De Estaciones Intervenidas Con Obras De Mantenimiento Y Conservación</t>
  </si>
  <si>
    <t>Sumatoria De Aeropuertos Y Estaciones Con Servicios De Seguridad Aeroportuaria</t>
  </si>
  <si>
    <t>Sumatoria De Salas Radar Instaladas Y Puestas En Servicio</t>
  </si>
  <si>
    <t>Sumatoria De Aeropuertos Intervenidos Con Dotación De Equipos Y Sistemas Meteorológicos</t>
  </si>
  <si>
    <t>Sumatoria De Estaciones Intervenidas Con Dotación De Equipos Y Sistemas Meteorológicos</t>
  </si>
  <si>
    <t>Sumatoria De Servicios Médicos Contratados</t>
  </si>
  <si>
    <t>Sumatorias De Equipos Y Sistemas</t>
  </si>
  <si>
    <t>Sumatorias De Equipos</t>
  </si>
  <si>
    <t>Sumatorias De Convenios Suscritos</t>
  </si>
  <si>
    <t>Pve = Ved / Tf * 100</t>
  </si>
  <si>
    <t>Dc = (cr/ct) * 100</t>
  </si>
  <si>
    <t>Sumatoria De Kilómetrosconstruidos</t>
  </si>
  <si>
    <t xml:space="preserve">Adquiridas(numero De Computadores + Número De Impresoras + Número De Servidores + Número De Equipos Activos De Red) / (total De Computadores Instalados Y Requeridos + Total De Impresoras Instaladas Y </t>
  </si>
  <si>
    <t>Sumatoria De Aeronaves Utilizadas Para La Calibración De Radioayudas En El Territorio Nacional</t>
  </si>
  <si>
    <t>Sumatoria De Aeropuertos Intervenidos En Mantenimiento Y Mantenimiento De Infraestrcutura</t>
  </si>
  <si>
    <t>Sumatoria De Aeropuertos Comunitarios Intervenidos Anualmente</t>
  </si>
  <si>
    <t>Sumatoria De Aeropuertos Dotados De Equipos Y Sistemas Meteorológicos</t>
  </si>
  <si>
    <t>Sumatoria De Aeropuertos Con Equipos Y  Sistemas Aeroportuarios Mantenidos</t>
  </si>
  <si>
    <t>Sumatoria De Aeropuertos Con Intervenciones Terminadas En Infraestrucutra Ambiental</t>
  </si>
  <si>
    <t>Sumatoria De Aeropuertos Con Intervenciones En Mantenimiento De La Red Meteorológica Aeronáutica</t>
  </si>
  <si>
    <t>Sumatoria De Aeropuertos Con Mantenimiento Preventivo Y Correctivo A Equipos</t>
  </si>
  <si>
    <t>Sumatoria De Aeropuertos Con Mantenimiento Preventivo Y Correctivo De Equipos Para La Seguridad Aeroportuaria</t>
  </si>
  <si>
    <t>Sumatoria De Aeropuertos Que Prestan Servicio De Sanidad Aeroportuaria</t>
  </si>
  <si>
    <t>Sumatoria De Aeropuertos Intervenidos Con Obras De Mejoramiento Y Mantenimiento De Infraestrucutra Administrativa</t>
  </si>
  <si>
    <t>Sumatoria De Aeropuertos Intervenidos Con Obras De Construcci¢n Terminadas</t>
  </si>
  <si>
    <t>Sumatoria De Aeropuertos Con Equipos Y Sistemas De Telecomunicaciones Y Ayudas A La Navegación A‚rea  Mantenidos</t>
  </si>
  <si>
    <t>Sumatoria De Aeropuertos Y Estaciones Aeron Uticas Con Servicio De Vigilancia Contratado</t>
  </si>
  <si>
    <t>Sumatoria De Concesiones Aeroportuarias Adjudicadas</t>
  </si>
  <si>
    <t>Sumatoria De Nuemero De Equipos Adquiridos Y Puestos En Servicio Para Operaciones Aeroportuarias.</t>
  </si>
  <si>
    <t>Sumatoria De Equipos De Aeronavegaci¢n Adquiridos</t>
  </si>
  <si>
    <t>Sumatoria De Equipos De Energ¡a Solar Y Comercial Adquiridos</t>
  </si>
  <si>
    <t>Sumatoria Del Numero De Equipos Y Sistemas Para Seguridad Aeroportuaria  , Adquiridos Y Puestos En Servicio.</t>
  </si>
  <si>
    <t>Sumatoria De Equipos Para Redes De Telecomunicaciones Adquiridos</t>
  </si>
  <si>
    <t>Sumatoria De Equipos Para Sistemas Aeroportuarios Adquiridos</t>
  </si>
  <si>
    <t>Sumatoria Del Numero De Equipos Y Sistemas Para Seguridad Aeronautica , Adquiridos Y Puestos En Servicio.</t>
  </si>
  <si>
    <t>Sumatoria De Estaciones De Radioayudas Con Obras Terminadas En Mantenimiento Y Conservación</t>
  </si>
  <si>
    <t>Sumatoria De Estaciones Meteorológicas De Superificie Instaladas</t>
  </si>
  <si>
    <t>Sumatoria De Evaluaciones Practicadas A Controladores De Tr Nsito Aéreo De Aerocivil</t>
  </si>
  <si>
    <t>Sumatoria De Exámenes Médicos Realizados A Personal Aeronáutico</t>
  </si>
  <si>
    <t>Sumatoria De Garantías Constituidas</t>
  </si>
  <si>
    <t>Sumatoria De Inspecciones Realizadas Para La Comprobación En Vuelo</t>
  </si>
  <si>
    <t>Sumatoria De Intervenciones Terminadas En Aeropuertos Comunitarios</t>
  </si>
  <si>
    <t>Sumatoria De Intervenciones Terminadas Para Mejoramiento Y/o Mantenimiento De Infraestructura Aeroportuaria</t>
  </si>
  <si>
    <t>Sumatoria De Intervenciones Terminadas  Mantenimiento  De  Aeropuertos</t>
  </si>
  <si>
    <t>Sumatoria De Intervenciones Terminadas  Mejoramiento De  Aeropuertos</t>
  </si>
  <si>
    <t>Sumatoria De Mejoras Adquiridas Para Cumplir Con La Sentencia Del Consejo De Estado</t>
  </si>
  <si>
    <t>Sumatoria De Las Obras De Construcci¢n Realizadas En El Aeropuerto De Palestina</t>
  </si>
  <si>
    <t>Sumatoria De Salas Radar Puestas En Servicio</t>
  </si>
  <si>
    <t>Sumatoria De Servicios De Comunicaciones Adquiridos Para La Red Integrada De Microondas</t>
  </si>
  <si>
    <t>Sumatoria De Los Sistemas De Radar Instalados Y Puestos En Servicio</t>
  </si>
  <si>
    <t>Sumatoria De Sistemas De Vigilancia Actualizados</t>
  </si>
  <si>
    <t>Sumatoria De Viviendas Adquiridas Para Cumplir Con La Sentencia Del Consejo De Estado</t>
  </si>
  <si>
    <t>Sumatoria Aeropuertos Y/o Estaciones Aeronauticas Donde Se Adquirieron Mejoras</t>
  </si>
  <si>
    <t>Sumatoria De Predios Adquiridos En Aeropuertos Y/o Estaciones De Radioayudas Seleccionados Para La Compra De Inmuebles</t>
  </si>
  <si>
    <t>Sumatoria De Concesiones Con Nivel De Servicio B</t>
  </si>
  <si>
    <t>Sumatoria De Concesiones Con Nivel De Servicio C</t>
  </si>
  <si>
    <t>Sumatoria De Concesiones Con Nivel De Servicio D</t>
  </si>
  <si>
    <t>Sumatoria De Kilómetros Mantenidos</t>
  </si>
  <si>
    <t>Sumatoria De Obras Complementarias Construidas</t>
  </si>
  <si>
    <t>Sumatoria Del Número De Toneladas De Carga Que Se Transporta</t>
  </si>
  <si>
    <t>Sumatoria de municipios beneficiados</t>
  </si>
  <si>
    <t xml:space="preserve">emergencias atendidas / emergencias presentadas * 100_x000D_
</t>
  </si>
  <si>
    <t>Valor de peajes recaudado / Valor de peajes programado a recaudar * 100</t>
  </si>
  <si>
    <t>Sumatoria de estaciones ferreas con mantenimiento</t>
  </si>
  <si>
    <t>Sumatoria de proyectos a los que se les dió acompañamiento</t>
  </si>
  <si>
    <t>Sumatoria de proyectos que recibieron acompañamiento institucional para la gestión del PAGA</t>
  </si>
  <si>
    <t xml:space="preserve">Sumatoria de los puentes férreos a los que se realiza mantenimiento_x000D_
</t>
  </si>
  <si>
    <t>Sumatoria de pasos a nivel</t>
  </si>
  <si>
    <t xml:space="preserve">Sumatoria de kilómetros de red vial primaria nacional  que que se construyen a nivel de afirmado_x000D_
</t>
  </si>
  <si>
    <t>Vehículos disponibles / total de vehículos de la entidad * 100</t>
  </si>
  <si>
    <t>aeronaves disponibles / total aeronaves de la entidad * 100</t>
  </si>
  <si>
    <t>Sumatoria de predios adquiridos</t>
  </si>
  <si>
    <t>Sumatoria de kilómetros rehabilitados y mantenidos</t>
  </si>
  <si>
    <t>Sumatoria de pasos a nivel con señalización</t>
  </si>
  <si>
    <t>Sitios señalizados / sitios críticos identificados que requieren señalización * 100</t>
  </si>
  <si>
    <t>Sumatoria de proyectos a los que se les hace por lo menos una visita de supervisión</t>
  </si>
  <si>
    <t>(Número de volúmenes-tomos elaborados / volúmenes-tomos totales de los estudios) * 100</t>
  </si>
  <si>
    <t>(kms con póliza de seguro / total de kms a cargo) * 100</t>
  </si>
  <si>
    <t>sumatoria de transbordadores con póliza</t>
  </si>
  <si>
    <t>Sumatoria de muelles cubiertos con póliza</t>
  </si>
  <si>
    <t>KmC=KmC1-KmC0. Donde: KmC: Km CARRIL totales de vías construida en el periodo; KmC1: kilómetros CARRIL totales acumulados de vía construida al final del periodo; KmC0: kilómetros CARRIL totales acumul</t>
  </si>
  <si>
    <t>KmM=KmM1-KmM0. Donde: KmM: KmCARRIL totales de vía mantenida en el periodo; KmM1: KmCARRIL totales mantenida al final del periodo; KmM0: KmCARRIL totales de vía mantenida al inicio del periodo</t>
  </si>
  <si>
    <t>KmR=KmR1-KmR0. Donde: KmR: KmCARRIL totales de vía rehab/recons en el periodo; KmR1: KmCARRIL totales rehab/recons al final del periodo; KmR0: KmCARRIL totales de vía rehab/recons al inicio del period</t>
  </si>
  <si>
    <t>Pa=Pa1-Pa0. Donde: Pa: # total de paraderos construidos en el periodo; Pa1:  # total de paraderos construidos al final del periodo; Pa0: # total de paraderos construidos al inicio del periodo</t>
  </si>
  <si>
    <t>Sumatoria del número de kilómetros de pretroncal construída para el desarrollo del SITM</t>
  </si>
  <si>
    <t>Sumatoria del número de intercambiadores construídos para el desarrollo del SITM</t>
  </si>
  <si>
    <t>Sumatoria de ferrys y/o transbordadores construidos</t>
  </si>
  <si>
    <t>(recursos pagados/deuda total) * 100</t>
  </si>
  <si>
    <t>SUMATORIA DE KILOMETROS ATENDIDOS CON MANTENIMIENTO RUTINARIO</t>
  </si>
  <si>
    <t>SUMATORIA DE EMPLEOS GENERADOS</t>
  </si>
  <si>
    <t>SUMATORIA DE PASOS A DE NIVEL CON MANTENIMIENTO</t>
  </si>
  <si>
    <t>SUMATORIA REQUERIMIENTOS AMBIENTALES CUMPLIDOS</t>
  </si>
  <si>
    <t>Sumatoria de obras de mitigación realizadas</t>
  </si>
  <si>
    <t>Sumatoria de obras viales de rehabilitacion terminadas</t>
  </si>
  <si>
    <t>Puentes terminados</t>
  </si>
  <si>
    <t>Sumatoria de puntos de control cubiertos</t>
  </si>
  <si>
    <t>Sumatoria de bienes amparados</t>
  </si>
  <si>
    <t>Ce = C1 - Co</t>
  </si>
  <si>
    <t>Bs = B1 - Bo</t>
  </si>
  <si>
    <t>Cc = C1 - Co</t>
  </si>
  <si>
    <t>Cp = Cp1 - Cpo</t>
  </si>
  <si>
    <t>Vm = Vm1 - Vmo</t>
  </si>
  <si>
    <t>Bt = Nbt1 - Nbto</t>
  </si>
  <si>
    <t>Pd = Pdp1 - Pdpo</t>
  </si>
  <si>
    <t>Dca=(tct1-tct0)*100/td</t>
  </si>
  <si>
    <t>Pee = Pe1 - Peo</t>
  </si>
  <si>
    <t>Mnr = Mr * 100 / Tm</t>
  </si>
  <si>
    <t>Mpr = Pr * 100 / Tp</t>
  </si>
  <si>
    <t>Csa = Csa1 - Csao</t>
  </si>
  <si>
    <t>Iah = Iah1 - Iaho</t>
  </si>
  <si>
    <t>Ea = E1 - Eo</t>
  </si>
  <si>
    <t>Ad = A1  - Ao</t>
  </si>
  <si>
    <t>Ac = Ac1  - Aco</t>
  </si>
  <si>
    <t>Pb = Bp1 - Bpo</t>
  </si>
  <si>
    <t>C = C1 - Co</t>
  </si>
  <si>
    <t>Ep = Ep1 - Epo</t>
  </si>
  <si>
    <t>East = Ea1 - Eao</t>
  </si>
  <si>
    <t>Esd = Esd1 - Esdo</t>
  </si>
  <si>
    <t>Esr = Esr1 - Esro</t>
  </si>
  <si>
    <t>Fr = Fr1 - Fro</t>
  </si>
  <si>
    <t>Gi1-gi0</t>
  </si>
  <si>
    <t>Pd = Pd1 - Pdo</t>
  </si>
  <si>
    <t>Pa = Sa * 100 / S</t>
  </si>
  <si>
    <t>Tr = Tr1 - Tro</t>
  </si>
  <si>
    <t>Ct = Ct1 - Cto</t>
  </si>
  <si>
    <t>Iicd = Ne1 - Neo</t>
  </si>
  <si>
    <t>Ir = Ir1 - Iro</t>
  </si>
  <si>
    <t>Aaa = Dda * 100 / Tdd</t>
  </si>
  <si>
    <t>Dht = De * 100 / Dr</t>
  </si>
  <si>
    <t>Pc</t>
  </si>
  <si>
    <t>Bcf</t>
  </si>
  <si>
    <t>Bdf</t>
  </si>
  <si>
    <t>%chpepe2 = Chpepe2*100 / Chbicn</t>
  </si>
  <si>
    <t>%aydvpfc = Aydvpfc*100 / Aydpvpfc</t>
  </si>
  <si>
    <t>%iddbic = Ddbici*100 / Ddbic</t>
  </si>
  <si>
    <t>%evrc = Evrc*100 / Epvrc</t>
  </si>
  <si>
    <t>%mb = Mb*100 / M</t>
  </si>
  <si>
    <t>%muncc = Muncc*100 / Tmun</t>
  </si>
  <si>
    <t>Njbem</t>
  </si>
  <si>
    <t>Oaf</t>
  </si>
  <si>
    <t>Pacer</t>
  </si>
  <si>
    <t>Pvm</t>
  </si>
  <si>
    <t>Fce</t>
  </si>
  <si>
    <t>Le</t>
  </si>
  <si>
    <t>Po</t>
  </si>
  <si>
    <t>Eci = X</t>
  </si>
  <si>
    <t>Elc = X</t>
  </si>
  <si>
    <t>Hbpc = X</t>
  </si>
  <si>
    <t>%di = Id*100 / Ipd</t>
  </si>
  <si>
    <t>%mpd = Fmpd*100 / Fpmpd</t>
  </si>
  <si>
    <t>%pdi = Fpdi*100 / Fpdpi</t>
  </si>
  <si>
    <t>Vg</t>
  </si>
  <si>
    <t>%opp = Opp*100 / Oppp</t>
  </si>
  <si>
    <t>Adae</t>
  </si>
  <si>
    <t>Avae</t>
  </si>
  <si>
    <t>Sumatoria De Niños Y Niñas</t>
  </si>
  <si>
    <t>Pa</t>
  </si>
  <si>
    <t>Nces = Mes1 - Mes0</t>
  </si>
  <si>
    <t>Picetex = (naicetex / Naes) * 100</t>
  </si>
  <si>
    <t>Bacces = Mes1 - Mes0</t>
  </si>
  <si>
    <t>E12s</t>
  </si>
  <si>
    <t>Abcc</t>
  </si>
  <si>
    <t>Sumatoria De Infraestructuras Educativas Construidas</t>
  </si>
  <si>
    <t>Aba</t>
  </si>
  <si>
    <t>Nctyt</t>
  </si>
  <si>
    <t>Peea = (eea / Eeb) * 100</t>
  </si>
  <si>
    <t>Apc = At / C</t>
  </si>
  <si>
    <t>Pppc = (ppe / Ppt) * 100</t>
  </si>
  <si>
    <t>Pppoc = (ppoe / Ppot) * 100</t>
  </si>
  <si>
    <t>Pcm = (pcmr/  Pcmp) * 100</t>
  </si>
  <si>
    <t>Spmr</t>
  </si>
  <si>
    <t>Pav</t>
  </si>
  <si>
    <t>Pft</t>
  </si>
  <si>
    <t>Iap</t>
  </si>
  <si>
    <t>Pcp</t>
  </si>
  <si>
    <t>Spcgp</t>
  </si>
  <si>
    <t>Spcag</t>
  </si>
  <si>
    <t>Psca</t>
  </si>
  <si>
    <t>Ncr</t>
  </si>
  <si>
    <t>Pte</t>
  </si>
  <si>
    <t>Esaber</t>
  </si>
  <si>
    <t>Epes</t>
  </si>
  <si>
    <t>Eecaes</t>
  </si>
  <si>
    <t>Dmf</t>
  </si>
  <si>
    <t>Atr</t>
  </si>
  <si>
    <t>Pdlv = Dlv / Td * 100</t>
  </si>
  <si>
    <t>Sumatoria De Alumnos Beneficiados Por La Concesión Educativa</t>
  </si>
  <si>
    <t>Valor De Los Aportes Con Orden De Pago Generada En El Siif /  Valor Total Los Aportes Asignados En La Ley De Presupuesto</t>
  </si>
  <si>
    <t>Sumatoria De La Matrí¡cula Efectiva Por Nuevos Jóvenes Y Adultos En El Sistema Educativo</t>
  </si>
  <si>
    <t>Sumatoria De Programas Académicos Con Registro Calificado En La Modalidad A Distancia - Virtual</t>
  </si>
  <si>
    <t>Sumatoria De Entidades Territoriales Con Verificación De Matrícula</t>
  </si>
  <si>
    <t>Sumatoria (desde 1 Hasta N) De Los Puntajes Obtenidos Por Cada Estudiante En Determinado Núcleo Común.n = Total De Estudiantes</t>
  </si>
  <si>
    <t>Sumatoria De Docentes Formados En Nivel B1 Y B2</t>
  </si>
  <si>
    <t>Sumatoria De Beneficiarios Atendidos</t>
  </si>
  <si>
    <t>Sumatoria De Aulas Aprobadas Orientadas A Establecimientos Que No Cuentan Con El Nivel De Media</t>
  </si>
  <si>
    <t>Sumatoria De Aulas Aprobadas</t>
  </si>
  <si>
    <t>Sumatoria De Aulas Construidas</t>
  </si>
  <si>
    <t>Sumatoria De Instituciones De Educación Superior Acreditadas Con Condiciones De Alta Calidad Evaluadas</t>
  </si>
  <si>
    <t>(Sumatoria de alumnos matriculados en educación secundaria / total de población en edad teórica para cursar dicho nivel, es decir, la población entre 11 y 14 años) * 100</t>
  </si>
  <si>
    <t>(Sumatoria de alumnos matriculados en educación media / total de población en edad teórica para cursar dicho nivel, es decir, la población entre 15 y 16 años) * 100</t>
  </si>
  <si>
    <t>Sumatoria de maestros capacitados en la producción estandarizada de contenidos educativos digitales</t>
  </si>
  <si>
    <t>Sumatoria de contenidos educativos digitales estandarizados producidos y publicados en el portal educativo Colombia Aprende</t>
  </si>
  <si>
    <t>Sumatoria de modelos educativos flexibles cualificados.</t>
  </si>
  <si>
    <t>Sumatoria de establecimientos educativos rurales de bajo logro acompañados para el fortalecimiento en su gestión escolar</t>
  </si>
  <si>
    <t>Sumatoria de docentes rurales con apropiación en el uso de TIC</t>
  </si>
  <si>
    <t>(Número  de departamentos cubiertos / total de departamentos con BIC )* 100</t>
  </si>
  <si>
    <t>Sumatoria de universidades beneficiadas</t>
  </si>
  <si>
    <t>NUMERO DE DOTACIONES ENTREGADAS</t>
  </si>
  <si>
    <t>NUMERO DE APOYOS</t>
  </si>
  <si>
    <t>Sumatoria de nuevas obras</t>
  </si>
  <si>
    <t>Sumatoria de bibliotecas fortalecidas</t>
  </si>
  <si>
    <t>sumatoria de los pueblos con diagnostico de su lengua nativa</t>
  </si>
  <si>
    <t>Sumatoria de los participantes en las asesorias de fortalecimiento</t>
  </si>
  <si>
    <t>Sumatoria de instituciones asesoradas</t>
  </si>
  <si>
    <t>Sumatoria de grupos étnicos fortalecidos</t>
  </si>
  <si>
    <t>Sumatoria de proyectos de fomento apoyados por las universidades públicas</t>
  </si>
  <si>
    <t>SUMATORIA DE ORGANIZACIONES FORMADAS EN EMPRENDIMIENTO CULTURAL</t>
  </si>
  <si>
    <t>N° DE EMPRESAS CULTURALES DE NUEVAS TECNOLOGÍAS BENEFICIADAS.</t>
  </si>
  <si>
    <t xml:space="preserve">PROYECTOS DE INDUSTRIAS CULTURALES REGIONALES ASESORADOS/TOTAL PROYECTOS DE INDUSTRIAS CULTURALES *100_x000D_
</t>
  </si>
  <si>
    <t>SUMATORIA DE EMPRENDIMIENTOS APOYADOS CON RECURSOS DE CAPITAL SEMILLA</t>
  </si>
  <si>
    <t>Sumatoria de las secretarias certificadas y recertificadas.</t>
  </si>
  <si>
    <t>Sumatoria de centros implementados</t>
  </si>
  <si>
    <t>(N° de estudiantes del grado 11 con nivel B1 de ingles / total estudiantes) * 100</t>
  </si>
  <si>
    <t>Sumatoria de estudiantes que se benefician con mejores espacios educativos.</t>
  </si>
  <si>
    <t>Sumatoria de secretarías de educacion de las entidades territoriales certificadas.</t>
  </si>
  <si>
    <t>Sumatoria de docentes qeu participan en procesos de validacion de pruebas</t>
  </si>
  <si>
    <t>(Establecimientos de bajo logro fortalecidos / Total de estabelcimientos) * 100</t>
  </si>
  <si>
    <t>(Numero de docentes TCE con formacion doctoral / Total docentes)*100</t>
  </si>
  <si>
    <t>(Instituciones de Educación Superior con alta calidad acreditadas / total Instituciones de Educación Superior) * 100</t>
  </si>
  <si>
    <t>(Programas de educacion superior de pregrado con acreditacion de alta calidad  / Total programas)*100</t>
  </si>
  <si>
    <t>(IES publicas y privadas que incorporan su gestion en un marco de buen gobierno / Total IES publicas y privadas) *100</t>
  </si>
  <si>
    <t>Sumatoria de escuelas de música municipales Fortalecidas</t>
  </si>
  <si>
    <t xml:space="preserve">Sumatoria de Escuelas de Música creadas _x000D_
</t>
  </si>
  <si>
    <t>Sumatoria de baterías con instrumentos diseñados para la evaluación de programas de competencias ciudadanas</t>
  </si>
  <si>
    <t>Sumatoria de ambeintes educativos terminados y adecuados para su funcionamiento</t>
  </si>
  <si>
    <t>Diferencia en puntos procentuales entre la cobertura neta poblacion urbana y la cobertura neta rural.</t>
  </si>
  <si>
    <t>Sumatoria de pruebas piloto realizadas de aplicacion de la metodologia de prediccion priorizando sectores locomotora</t>
  </si>
  <si>
    <t>Sumatoria de estudiantes de la zona RURAL atendidos con estrategias flexibles y pertinentes</t>
  </si>
  <si>
    <t>Sumatoria de secretarias de educacion de entidades certificadas priorizadas dentro del grupo de intervencion integral con diagnóstico y con acto administrativo de reorganización</t>
  </si>
  <si>
    <t>Mide el avance de los nuevos cupos que se generan mediante la construccion de infraestructura educativa en zonas con riesgo de desplazamiento</t>
  </si>
  <si>
    <t>(Adultos alfabetizados vinculados a por lo menos un curso de formacion laboral del Sena/Total de adultos alfabetizados) * 100</t>
  </si>
  <si>
    <t>Sumatoria de directivos docentes de las Instituciones Educativas de las  Secretarías de Educación capacitados en  la estrategia de  fortalecimiento de competencias gerenciales promovida por el MEN</t>
  </si>
  <si>
    <t>sumatoria de docentes formados en las áreas de matemáticas y lenguaje</t>
  </si>
  <si>
    <t xml:space="preserve">sumatoria de Establecimientos Educativos beneficiados con Plan Nacional de Lectura y Escritura </t>
  </si>
  <si>
    <t>sumatoria de estudiantes beneficiados con estrategias que promueven la formación ciudadana</t>
  </si>
  <si>
    <t>Sumatoria de programas académicos virtuales de pregrado y posgrado creados</t>
  </si>
  <si>
    <t>Sumatoria de Establecimiento educativos acompañados dentro de la transformación de la calidad educativa</t>
  </si>
  <si>
    <t>Sumatoria de Secretarías de Educación certificadas en por lo menos tres procesos</t>
  </si>
  <si>
    <t>Sumatoria de Sedes Educativas afectadas por la Ola Invernal y benefiadas con rehabilitación de su infraestructura educativa</t>
  </si>
  <si>
    <t>Cer = Cf - Ci</t>
  </si>
  <si>
    <t>(salidas Efectivas/salidas)*100</t>
  </si>
  <si>
    <t>Oi = Noi * 100 / Nop</t>
  </si>
  <si>
    <t>Uisi = Nois * 100 / Nop</t>
  </si>
  <si>
    <t>Ur = Nor * 100 / Nop</t>
  </si>
  <si>
    <t>Eaf = Ea * 100 / Nep</t>
  </si>
  <si>
    <t>Mms = Nsa * 100 / Nsp</t>
  </si>
  <si>
    <t>A = P1 - Po</t>
  </si>
  <si>
    <t>Adj = Nm2c * 100 / Nm2pc</t>
  </si>
  <si>
    <t>Ecjr = Ecr1 - Ecro</t>
  </si>
  <si>
    <t>Npj = Pe * 100 / Pp</t>
  </si>
  <si>
    <t>Pel = P1-po</t>
  </si>
  <si>
    <t>Nsje=ntee*100/nte</t>
  </si>
  <si>
    <t>Ee = Nfpca / Nfpa</t>
  </si>
  <si>
    <t>Em = Nmfa / Nmra</t>
  </si>
  <si>
    <t>Di = Ndi / Nd</t>
  </si>
  <si>
    <t>Ciaf = (pcf * Phcf) * 100 / (pfp * Hpf)</t>
  </si>
  <si>
    <t>Siirjc = Si * 100 / Cspi</t>
  </si>
  <si>
    <t>Itinn = Iti / Itp</t>
  </si>
  <si>
    <t>Siinn = Sii / Sip</t>
  </si>
  <si>
    <t>Pni = (ndi / Tnan) * 100</t>
  </si>
  <si>
    <t>Csf = (ssf / Tmp) * 100</t>
  </si>
  <si>
    <t>Pdpr = (dr / Dtd) * 100</t>
  </si>
  <si>
    <t>Dr = (dd / Pp) * 100</t>
  </si>
  <si>
    <t>Tspa</t>
  </si>
  <si>
    <t>Cbcctv = Erdcctv *100 / Erpcctv</t>
  </si>
  <si>
    <t>Cbad = Erdad * 100 / Erpad</t>
  </si>
  <si>
    <t>Cbsc = Erdsc * 100 / Erpsc</t>
  </si>
  <si>
    <t>Cbdm = Erddm * 100 / Erpdm</t>
  </si>
  <si>
    <t>Cbedtav = Erdtav * 100  / Erptav</t>
  </si>
  <si>
    <t>Icv * 100 / Icpp</t>
  </si>
  <si>
    <t>Erme</t>
  </si>
  <si>
    <t>Ert</t>
  </si>
  <si>
    <t>Acer=m2c * 100 / M2p</t>
  </si>
  <si>
    <t>Aap = Pa * 100 / Ppa</t>
  </si>
  <si>
    <t>Hta</t>
  </si>
  <si>
    <t>Nocmrf</t>
  </si>
  <si>
    <t>Dmspad = Nmspadd * 100 / Nmspadp</t>
  </si>
  <si>
    <t>Fc</t>
  </si>
  <si>
    <t>Mije</t>
  </si>
  <si>
    <t>Ntglr</t>
  </si>
  <si>
    <t>Nac</t>
  </si>
  <si>
    <t>Tmdcs</t>
  </si>
  <si>
    <t>Tmmcs</t>
  </si>
  <si>
    <t>Apdhc = Ndac *100 / Ndapc</t>
  </si>
  <si>
    <t>Apdha = Ndaa *100 / Ndapa</t>
  </si>
  <si>
    <t>Aapd = Ndapd * 100 / Ndpapd</t>
  </si>
  <si>
    <t>Npscf</t>
  </si>
  <si>
    <t>Nsnuse</t>
  </si>
  <si>
    <t>Nscctv</t>
  </si>
  <si>
    <t>Ncja</t>
  </si>
  <si>
    <t>Nical</t>
  </si>
  <si>
    <t>Neta</t>
  </si>
  <si>
    <t>Eb = Be*100 / Bs</t>
  </si>
  <si>
    <t>Ab = Ba*100 / Bs</t>
  </si>
  <si>
    <t>Bd = Eb + Ab</t>
  </si>
  <si>
    <t>Pis</t>
  </si>
  <si>
    <t>Ps</t>
  </si>
  <si>
    <t>Pclo</t>
  </si>
  <si>
    <t>Rg = Suma(v)</t>
  </si>
  <si>
    <t>Ren = Vpis + Vps + Vplco</t>
  </si>
  <si>
    <t>Ben = Bpis + Bps + Bplco</t>
  </si>
  <si>
    <t>Vpr = Vbe / Ben</t>
  </si>
  <si>
    <t>Norv</t>
  </si>
  <si>
    <t>Nvtfii</t>
  </si>
  <si>
    <t>Nosbe</t>
  </si>
  <si>
    <t>Nve</t>
  </si>
  <si>
    <t>Nhta</t>
  </si>
  <si>
    <t>Ncea</t>
  </si>
  <si>
    <t>Nppa</t>
  </si>
  <si>
    <t>Sumatoria De Juzgados Adecuados</t>
  </si>
  <si>
    <t>Sumatoria De Salas De Audiencias Adecuadas</t>
  </si>
  <si>
    <t xml:space="preserve">(sumatoria De Despachos Judiciales Beneficiados Con Nueva Infraestructura Tecnológica / Total De Despachos Judiciales En El País) * 100_x000D_
</t>
  </si>
  <si>
    <t>(sumatoria De Despachos Judiciales Beneficiados Beneficiados Con Servicio De Internet / Total De Despachos Judiciales En El País) * 100</t>
  </si>
  <si>
    <t>(sumatoria De Despachos Judiciales Dotados Con Insumo De Impresión / Total De Despachos Judiciales En El País) * 100</t>
  </si>
  <si>
    <t>Sumatoria de Herramientas metodológicas diseñadas</t>
  </si>
  <si>
    <t>Sumatoria de investigaciones realizadas</t>
  </si>
  <si>
    <t>Sumatoria de todos los documentos que han sido aprobados y distribuidos durante la vigencia n.</t>
  </si>
  <si>
    <t xml:space="preserve">Número de bases nuevas en funcionamiento </t>
  </si>
  <si>
    <t>Municipios con plan de riesgos por tsunami formulados y aprobados</t>
  </si>
  <si>
    <t>Plan formulado</t>
  </si>
  <si>
    <t xml:space="preserve">NPF= Numero de Planes departamentales de Prevencion y Proteccion Formulados </t>
  </si>
  <si>
    <t>Sumatoria de establecimientos de reclusión con biometría</t>
  </si>
  <si>
    <t>Formas migradas</t>
  </si>
  <si>
    <t>Sumatoria de cuerpos de bomberos voluntarios capacitados</t>
  </si>
  <si>
    <t>Numero de oficinas de registro</t>
  </si>
  <si>
    <t>Numero de los folios de matricula inmobiliaria con medida de protección</t>
  </si>
  <si>
    <t>Numero de folios de matricula inmobiliaria con medida de protección colectiva</t>
  </si>
  <si>
    <t>(NÚMERO DE CASOS SUSTANCIADOS Y REMITIDOS SOBRE NUMERO DE RECLAMACIONES RECIBIDAS) * 100</t>
  </si>
  <si>
    <t>Sumatoria de casos remitidos</t>
  </si>
  <si>
    <t>Número de solicitudes de protección individual atendidas por las ORIPS</t>
  </si>
  <si>
    <t>SUMATORIA DE PERSONAS DAMNIFICADAS POR DESASTRES, EMERGENCIAS O CALAMIDAD ATENDIDAS</t>
  </si>
  <si>
    <t>SUMATORIA DE FAMILIAS AFECTADAS POR EVENTOS NATURALES CON APOYO APROBADO DE ARRENDAMIENTO TEMPORAL.</t>
  </si>
  <si>
    <t>Número de reglamentos técnicos y guias forenses publicadas en un periodo t1 - número de reglamentos técnicos y guías forenses publicadas en un periodo t0</t>
  </si>
  <si>
    <t>Sumatoria de sistemas de tratamiento de aguas residuales</t>
  </si>
  <si>
    <t>Sumatoria de cuartos de almacenamiento de residuos peligrosos</t>
  </si>
  <si>
    <t>Sumatoria de cuartos de almacenamiento de residuos inertes o comunes</t>
  </si>
  <si>
    <t>Sumatoria de Oficinas con nuevos servicios</t>
  </si>
  <si>
    <t>SUMATORIA DE VIVIENDAS Y EDIFICACIONES COMUNITARIAS REPARADAS</t>
  </si>
  <si>
    <t>Pa/pt</t>
  </si>
  <si>
    <t>Bha = B1 - Bo</t>
  </si>
  <si>
    <t>Cap = C1 - Co</t>
  </si>
  <si>
    <t>Mv = Md1 - Mdo</t>
  </si>
  <si>
    <t>Dmi = Md1 - Mdo</t>
  </si>
  <si>
    <t>Epo=aeeo*100/ta</t>
  </si>
  <si>
    <t>Cc-fonam = Ccs1 - Ccso</t>
  </si>
  <si>
    <t>Acc = Cp1 - Cpo</t>
  </si>
  <si>
    <t>Dpr = Dp1 - Dpo</t>
  </si>
  <si>
    <t>At = Cs1 - Cso</t>
  </si>
  <si>
    <t>Ate = Ea * 100 / Ep</t>
  </si>
  <si>
    <t>Ua = Ua1 - Uao</t>
  </si>
  <si>
    <t>Ma = Me1 - Meo</t>
  </si>
  <si>
    <t>M-at = Mat1 - Mato</t>
  </si>
  <si>
    <t>M-t = Mt1 - Mto</t>
  </si>
  <si>
    <t>Ifs = Ifs1 - Ifso</t>
  </si>
  <si>
    <t>Mzr = Mri1 - Mrio</t>
  </si>
  <si>
    <t>Lac = L1 - Lo</t>
  </si>
  <si>
    <t>Cd = Kc1 - Kco</t>
  </si>
  <si>
    <t>Ac = A1 - Ao</t>
  </si>
  <si>
    <t>Pp = Pp1  Ppo</t>
  </si>
  <si>
    <t>Ceap = Ce1 - Ceo</t>
  </si>
  <si>
    <t>Adc = Ad1 - Ado</t>
  </si>
  <si>
    <t>Mpe = Mp1 - Mpo</t>
  </si>
  <si>
    <t>Dp = Dp1-dpo</t>
  </si>
  <si>
    <t>Iea = Da * 100 / Oh</t>
  </si>
  <si>
    <t>C-dbo = C1-co</t>
  </si>
  <si>
    <t>Dp = H / A</t>
  </si>
  <si>
    <t>Cu = A1 - Ao</t>
  </si>
  <si>
    <t>Id = Ad * 100 / At</t>
  </si>
  <si>
    <t>(paquetes tecnológicos de maricultura transferidos / paquetes tecnológicos de maricultura estudiados) * 100</t>
  </si>
  <si>
    <t>(recursos pesqueros clave con medidas de manejo / total de recursos pesqueros clave estudiados)*100</t>
  </si>
  <si>
    <t xml:space="preserve">(bienes y servicios ambientales valorados / bienes y servicios ambientales previamente identificados)*100_x000D_
</t>
  </si>
  <si>
    <t xml:space="preserve">(kilometros con erosión estudiados/km con erosión diagnosticados)*100_x000D_
</t>
  </si>
  <si>
    <t>Sumatoria de CLOPADS fortalecidos</t>
  </si>
  <si>
    <t>Sumatoria de EOTs a los que se les validó su contenido</t>
  </si>
  <si>
    <t>Sumatoria de kilómetros de sísmica realizados</t>
  </si>
  <si>
    <t>AR=TAR*100/ATP</t>
  </si>
  <si>
    <t>Sumatoria de municipios con zonificación de amenazas</t>
  </si>
  <si>
    <t>Sumatoria de municipios con zonificación de riesgo</t>
  </si>
  <si>
    <t>Sumatoria de municipios con planes de mitigación de riesgo</t>
  </si>
  <si>
    <t>Sumatoria de Municipios con Plan Local de Riesgos por Tsunami implementado.</t>
  </si>
  <si>
    <t>Sumatoria de Municipios con Plan Local de Riesgo por Huracanes Formulado e implementado.</t>
  </si>
  <si>
    <t>Sumatoria de bases de datos disponibles_x000D_
Información disponible</t>
  </si>
  <si>
    <t>Sumatoria de productos audiovisuales, electrónicos e impresos elaborados y difundidos</t>
  </si>
  <si>
    <t>Sumatoria de nuevos productos de información sobre Biodiversidad disponibles en el portal SIB</t>
  </si>
  <si>
    <t>Sumatoria de nuevos datos</t>
  </si>
  <si>
    <t>Sumatoria de convenios en los que Colombia es Parte como resultado de los recursos del proyecto</t>
  </si>
  <si>
    <t>Sumatoria de hectareas</t>
  </si>
  <si>
    <t>Sumatoria de hectareas evaluadas</t>
  </si>
  <si>
    <t>Sumatoria de documentos elaborados</t>
  </si>
  <si>
    <t>Sumatoria de evaluaciones realizadas</t>
  </si>
  <si>
    <t>LE= LE TIEMPO FINAL -LAB. EVAL.TIEMPO INICIAL</t>
  </si>
  <si>
    <t xml:space="preserve">EO EN UN TIEMPO T=No. ESTACIONES TOTALES - ESTACIONES FUERA DE SERVICIO </t>
  </si>
  <si>
    <t>_x000D_
EO= ESTACIONES EN SERVICIO/ TOTAL ESTACIONES</t>
  </si>
  <si>
    <t>SUBPORTALES ACTUALIZADOS EN UN TIEMPO T.</t>
  </si>
  <si>
    <t xml:space="preserve">_x000D_
EA= ESTACIONES ATENDIDAS/ESTACIONES TOTALES </t>
  </si>
  <si>
    <t>Sumatoria de hectáreas conservadas y monitoreadas en el desarrollo de proyectos de recuperación, conservación y protección de recursos naturales</t>
  </si>
  <si>
    <t>Sumatoria de hectáreas reforestadas o restauradas en el desarrollo de proyectos de recuperación, conservación y protección de recursos naturales</t>
  </si>
  <si>
    <t xml:space="preserve">Nptari+Nptarn. </t>
  </si>
  <si>
    <t>Arest = Arestf – Arest0</t>
  </si>
  <si>
    <t>(UPAS) establecidas en el periodo/ Unidades de Producción Agroecológicas Sostenibles (UPAS) programadas en el periodo)*100</t>
  </si>
  <si>
    <t xml:space="preserve"> Npm/Npe x100</t>
  </si>
  <si>
    <t xml:space="preserve">Sumatoria de estrategias de educación ambiental fortalecidas._x000D_
</t>
  </si>
  <si>
    <t xml:space="preserve">sumatoria de CIDEAS a nivel jurisdiccional que son fortalecidas por la corporación y encuentren operando _x000D_
</t>
  </si>
  <si>
    <t>Ap =  T1 - T0</t>
  </si>
  <si>
    <t>Ef = ( ( Yt / Yo) - 1 ) * 100</t>
  </si>
  <si>
    <t>In = Li</t>
  </si>
  <si>
    <t>Pbp = Pb1 - Pb0</t>
  </si>
  <si>
    <t>Fbp = Fb1 - Fb0</t>
  </si>
  <si>
    <t>Bah = Tbah * 100 / Tsah</t>
  </si>
  <si>
    <t>Uacf=uacf1-uacf0</t>
  </si>
  <si>
    <t>Atc = Atc1 - Atco</t>
  </si>
  <si>
    <t>Dpp = Dpp1 - Dppo</t>
  </si>
  <si>
    <t>Rc = Rc1 - Rco</t>
  </si>
  <si>
    <t>Ppa = Pp1 - Ppo</t>
  </si>
  <si>
    <t>Pi = Pi1 - Pio</t>
  </si>
  <si>
    <t>Le = Le1 - Leo</t>
  </si>
  <si>
    <t>Fo = Fo1 - Foo</t>
  </si>
  <si>
    <t>Si = Sii1 - Siio</t>
  </si>
  <si>
    <t>Cisg = Ssgit * 100 / Tssso</t>
  </si>
  <si>
    <t>Cisdw = Ahidw * 100 / Tampdw</t>
  </si>
  <si>
    <t>Ped = Ner * 100 / Nep</t>
  </si>
  <si>
    <t>Varner = Ner1-nero</t>
  </si>
  <si>
    <t>Fmad= Nfd*100/nfp</t>
  </si>
  <si>
    <t>Rs = E * 100 / Ep</t>
  </si>
  <si>
    <t>Ip = Ip1 - Ipo</t>
  </si>
  <si>
    <t>Prc = Pr1 - Pro</t>
  </si>
  <si>
    <t>At = At1 - Ato</t>
  </si>
  <si>
    <t>Ad = Ad1 - Ado</t>
  </si>
  <si>
    <t>Pec = Pe1 - Peo</t>
  </si>
  <si>
    <t>Ab = Ar*100/ap</t>
  </si>
  <si>
    <t>Dp = Dp*100/da</t>
  </si>
  <si>
    <t>Pf = Co * 100 / Ec</t>
  </si>
  <si>
    <t>Po = Pir * 100 / Pic</t>
  </si>
  <si>
    <t>Re = Nea * 100 / Nep</t>
  </si>
  <si>
    <t>Ai = Ae * 100 / Ap</t>
  </si>
  <si>
    <t>As = A * 100 / Ap</t>
  </si>
  <si>
    <t>Cc = C * 100 / Cp</t>
  </si>
  <si>
    <t>Emr = Ee * 100 / Ep</t>
  </si>
  <si>
    <t>Aai = Aa1 - Aao</t>
  </si>
  <si>
    <t>Acs = Acp1 - Acpo</t>
  </si>
  <si>
    <t>Eoe = Eoe1 - Eoeo</t>
  </si>
  <si>
    <t>Ts = Tds * 100 / Tdp</t>
  </si>
  <si>
    <t>Va = Va1 - Vao</t>
  </si>
  <si>
    <t>Am= Am1 - Am0</t>
  </si>
  <si>
    <t>Ads = Ad1 - Ado</t>
  </si>
  <si>
    <t>St = Ue * 100 / Up</t>
  </si>
  <si>
    <t>Apt = Ea1 - Eao</t>
  </si>
  <si>
    <t>Sad</t>
  </si>
  <si>
    <t>Crcd</t>
  </si>
  <si>
    <t>Ease</t>
  </si>
  <si>
    <t>Seacs</t>
  </si>
  <si>
    <t>Etagr</t>
  </si>
  <si>
    <t>Pw</t>
  </si>
  <si>
    <t>Idte</t>
  </si>
  <si>
    <t>Pttd</t>
  </si>
  <si>
    <t>Variaci¢n De La Utilizaci¢n Del Sui =((no. De Consultas Realizadas A¤o Actual / No. De Consultas Realizadas A¤o An</t>
  </si>
  <si>
    <t>Acuerdos = ((no. De Acuerdos De Mejoramiento Firmados A¤o Actual / No. De Acuerdos De Mejoramiento Firmados A¤o An</t>
  </si>
  <si>
    <t>N£mero De Metodolog¡as Nuevas Implementadas</t>
  </si>
  <si>
    <t>Porcentaje Implementaci¢n = Municipios Implantados /  Total De Municipios * 100</t>
  </si>
  <si>
    <t>Pep = Ecp / Ccv * 100</t>
  </si>
  <si>
    <t>Número De Liquidaciones De Entidades Efectuadas En El Marco Del Prap</t>
  </si>
  <si>
    <t>Promedio Ponderado De Los Porcentajes De Avance De Cada Una De Las Etapas Del Proyecto</t>
  </si>
  <si>
    <t>Sumatoria De Las Evaluaciones Finalizadas En El Año Que Se Está Reportando</t>
  </si>
  <si>
    <t>(sumatoria De Porcentajes De Venta De Cada Activo / Número Total De Activos)</t>
  </si>
  <si>
    <t xml:space="preserve">D =( 1- (A/B)) *100_x000D_
</t>
  </si>
  <si>
    <t>Recaudo Adicional Por Encima De 14 Por Ciento Del Pib Anual</t>
  </si>
  <si>
    <t>(número De Entidades Territoriales Beneficiarias De Regalías Donde El Dnp Apoye El Programa De Auditores Visibles  / (número De Entidades Territoriales Identificadas  Por El Pplcc Que Requieran Audi</t>
  </si>
  <si>
    <t>(nro Equipos Con Tecnologia Actual _ Nro Total De Equipos)*100)</t>
  </si>
  <si>
    <t>Sumatoria De Hectáreas Ejecutadas</t>
  </si>
  <si>
    <t>Sumatoria De Estaciones De Referencia En Funcionamiento</t>
  </si>
  <si>
    <t>Sumatoria De Archivos Digitales Producidos</t>
  </si>
  <si>
    <t>Sumatoria De Coordenadas Obtenidas De La Red Norte De Sirgas</t>
  </si>
  <si>
    <t>Sumatoria De Coordenadas Obtenidas De Los Puntos De La Red Magn</t>
  </si>
  <si>
    <t>Sumatoria De Documentos Túcnicos Realizados</t>
  </si>
  <si>
    <t>Sumatoria De Geografías Departamentales Realizadas</t>
  </si>
  <si>
    <t>Sumatoria De Investigaciones, Asesorias Y Análisis Geográ Ficos</t>
  </si>
  <si>
    <t>Sumatoria De Documentos Técnicos Realizados</t>
  </si>
  <si>
    <t>Sumatoria De Acuerdos Adoptados</t>
  </si>
  <si>
    <t>Sumatoria De Metodologías Desarrolladas</t>
  </si>
  <si>
    <t>Sumatoria De Normas Técnicas Incontec Establecidas</t>
  </si>
  <si>
    <t>Sumatoria De Metadatos Implementados</t>
  </si>
  <si>
    <t>Sumatoria De Nodos Implementados</t>
  </si>
  <si>
    <t>Sumatoria De Proyectos Realizados</t>
  </si>
  <si>
    <t>Proyectos beneficiados con recursos / proyectos viabilizados * 100</t>
  </si>
  <si>
    <t>numero de entidades que concentran el 70%  de recursos de regalìas con informes de seguimiento/ numero total de entidades  que concentran el 70% de recursos de regalìas directas * 100</t>
  </si>
  <si>
    <t>Máximo de documentos físicos requeridos para el trámite de desaduanamiento (periodo n -1) - Máximo de documentos físicos requeridos para el trámite de desaduanamiento (periodo n)</t>
  </si>
  <si>
    <t>Informes Finales de estudios y consultorías con recibido a satisfacción</t>
  </si>
  <si>
    <t>Recursos trasladados/ Total recursos asignados al proyecto</t>
  </si>
  <si>
    <t>Sumatoria de prestadores atendidos en asistencia técnica</t>
  </si>
  <si>
    <t>(cartera de sanciones y contribuciones recuperada / total de cartera de sanciones y contribuciones) * 100</t>
  </si>
  <si>
    <t>sumatoria de vocales capacitados</t>
  </si>
  <si>
    <t>Sumatoria de vocalitos capacitados</t>
  </si>
  <si>
    <t>Sumatoria de conceptos unificados ingresados a la base juridíca</t>
  </si>
  <si>
    <t>Sumjatoria de prestadores capacitados</t>
  </si>
  <si>
    <t>Sumatoria de acuerdos firmados</t>
  </si>
  <si>
    <t>Sumatoria simple del número de servidores públicos capacitados</t>
  </si>
  <si>
    <t>Sumatoria simple</t>
  </si>
  <si>
    <t>Sumatoria de dependencias con tablas de retención documental actualizadas</t>
  </si>
  <si>
    <t>Sumatoria de planes asesorados</t>
  </si>
  <si>
    <t>Sumatoria de estrategias apoyadas</t>
  </si>
  <si>
    <t>Sumatoria de bases entregadas oportunamente</t>
  </si>
  <si>
    <t>Sumatoria</t>
  </si>
  <si>
    <t>(Recursos de inversión regionalizados/total recursos inversión) * 100</t>
  </si>
  <si>
    <t>(recomendaciones que están siendo implementadas/recomendaciones realizadas) * 100</t>
  </si>
  <si>
    <t>Sumatoria de metros</t>
  </si>
  <si>
    <t>Número de municipios intervenidos con operaciones de desminado humanitario</t>
  </si>
  <si>
    <t>Sumatoria de Departamentos asesorados en salud sexual y reproductiva</t>
  </si>
  <si>
    <t xml:space="preserve">Número de Ayudas Técnicas Entregadas por el Programa Apoyo a Discapacidad </t>
  </si>
  <si>
    <t>(lineamientos acogidos por las entidades contratantes / total de lineamientos acordados para la aplicación de la herramienta de contratacion visible)* 100</t>
  </si>
  <si>
    <t>(empresas del sector privado y/o solidario asesoradas en la adopcion de acuerdos de autorregulación / total de las emrpesas convocadas) * 100</t>
  </si>
  <si>
    <t>SUMATORIA DE ENCUESTAS REALIZADAS DURANTE EL AÑO.</t>
  </si>
  <si>
    <t>Numero de Proyectos De Infraestructura Educativa / 15 Proyectos De Infraestructura Educativa entregados</t>
  </si>
  <si>
    <t>Organismos de segundo y tercer grado del Sector solidario fomentadas</t>
  </si>
  <si>
    <t>ORGANISMOS DE SEGUNDO Y TERCER GRADO FORTALECIDOS</t>
  </si>
  <si>
    <t>Consejos de voluntariado conformados.</t>
  </si>
  <si>
    <t>Consejos de voluntariado fortalecidos</t>
  </si>
  <si>
    <t xml:space="preserve">Sumatoria de entidades de la administracion central operando el SIIF NACION </t>
  </si>
  <si>
    <t>Sumatoria de establecimientos del PGN en linea SIIF NACION</t>
  </si>
  <si>
    <t>dias empleados en la generación del informe al inicio - días empleados al final de la intervención</t>
  </si>
  <si>
    <t>Sumatoria de estudios realizados</t>
  </si>
  <si>
    <t>Sumtoria de organizaciones de Economía Solidaria creadas</t>
  </si>
  <si>
    <t>Sumatoria de proyectos desarrollados</t>
  </si>
  <si>
    <t>Sumatoria de acciones simbólicas adelantadas</t>
  </si>
  <si>
    <t>(Ingresos recibidos por concepto de Enajenaciones o Cambios Patrimoniales / Meta establecida en el Plan Financiero)*100</t>
  </si>
  <si>
    <t>Sumatoria de Mujeres Atendidas</t>
  </si>
  <si>
    <t>Sumatoria de municipios priorizados con intervenciones de Educación en el Riesgo por minas antipersonal (ERM)</t>
  </si>
  <si>
    <t>Sumatoria de registradurías municipales con servicio de VoIP</t>
  </si>
  <si>
    <t>NO. DE METROS DE ARCHIVO ORGANIZADO/TOTAL DE METROS PROGRAMADOS PARA SER ORGANIZADOS *100</t>
  </si>
  <si>
    <t>No.DE ACTIVIDADES EJECUTADAS SEGRUN CRONOGRAMA/TOTAL DE ACTIVIDADES PROGRAMADAS SEGUN CRONOGRAMA*100</t>
  </si>
  <si>
    <t xml:space="preserve">No. DE ACTIVIDADES EJECUTADAS /TOTAL DE ACTIVIDADES PLANIFICADAS </t>
  </si>
  <si>
    <t xml:space="preserve">No. DE CONCEPTOS DE CERTIFICACION FAVORABLE POR PARTE DE LA FIRMA AUDITORA INTERNA/ TOTAL DE CONCEPTOS DE CERTIFICACION </t>
  </si>
  <si>
    <t>No. DE ACTIVIDADES EJECUTADAS/ TOTAL DE ACTIVIDADES PLANFICIADAS  SEGUN CRONOGRAMA *100</t>
  </si>
  <si>
    <t xml:space="preserve">NUMERO DE PISOS ADECUADOS/ NUMERO DE PISOS PROGRAMADOS*100 </t>
  </si>
  <si>
    <t>Numero de sedes dotadas con telefonia IP en un tiempo T0</t>
  </si>
  <si>
    <t>Numero de sedes con red logica y/o electrica instalada en un tiempo T0</t>
  </si>
  <si>
    <t>Numero de canales de datos en servicio durante el periodo de tiempo T0</t>
  </si>
  <si>
    <t>Numero de bancos de baterias adquiridos por periodo de tiempo</t>
  </si>
  <si>
    <t>Estaciones de trabajo actualizadas en tiempo T0</t>
  </si>
  <si>
    <t>Numero de fuentes de alimentacion ininterrumpible adquiridas en un periodo de tiempo t0</t>
  </si>
  <si>
    <t>Smc = (Ar / AP) X100</t>
  </si>
  <si>
    <t>SMP = (EA / EP) X 100</t>
  </si>
  <si>
    <t>número de estrategias realizadas</t>
  </si>
  <si>
    <t>CSPI = CSPT1 - CSPT0</t>
  </si>
  <si>
    <t>Numero de proyectos para poblacion Red Unidos financiados</t>
  </si>
  <si>
    <t>Total de jóvenes informados sobre el proceso de control social juvenil - número de jóvenes que no participan en procesos y/o proyectos enfocados al control social juvenil</t>
  </si>
  <si>
    <t>Sumatoria de Áreas cubiertas conDatacenter</t>
  </si>
  <si>
    <t>Sumatoria de victimas participantes en talleres de difusion del contenido y alcance del proceso de justicia y paz</t>
  </si>
  <si>
    <t xml:space="preserve">Sumatoria de Entes territoriales con M&amp;E_x000D_
</t>
  </si>
  <si>
    <t xml:space="preserve">Sumatoria de Sectores monitoreados_x000D_
</t>
  </si>
  <si>
    <t xml:space="preserve">(Indicadores con información regional actualizada  en el sismeg / Total de indicadores regionalizables en el sismeg)*100_x000D_
</t>
  </si>
  <si>
    <t>Sumatoria de participantes beneficiados con capital semilla y estímulo al empleo.</t>
  </si>
  <si>
    <t>sumatoria de participantes que culminan de la ruta de reintegración</t>
  </si>
  <si>
    <t>Sumatoria de personas que reciben atención en el Proceso de Reintegración</t>
  </si>
  <si>
    <t>Sumatoria de planes de desarrollo que involucren la Política de Reintegración Social y Económica.</t>
  </si>
  <si>
    <t>(Valor de contratos sin irregularidades / valor total de contratos) *100</t>
  </si>
  <si>
    <t>Sumatoria de Informes de seguimiento realizados a la ejecucion de las entidades beneficiarias de regalias  directas y compensaciones que concentran el 90% de los recursos.</t>
  </si>
  <si>
    <t>(No. de irregularidades reportadas / No. de irregularidades detectadas) * 100</t>
  </si>
  <si>
    <t>(Iniciativas adoptadas en innovación institucional pública / Iniciativas desarrolladas en innovación institucional pública) *100.</t>
  </si>
  <si>
    <t>(cantidad de pruebas exitosas de captura de información /  total de pruebas realizadas ) * 100</t>
  </si>
  <si>
    <t>(No de indicadores actualizados/No de indicadores del tablero de control) * 100</t>
  </si>
  <si>
    <t>(licencias de software adquiridos, renovados o actualizados / Total de licencias de software requeridas en la entidad) * 100</t>
  </si>
  <si>
    <t xml:space="preserve">(No. de  funcionarios capacitados  / Total funcionarios  del DNP con derecho a capacitación (CAD y LNR)) *100_x000D_
</t>
  </si>
  <si>
    <t xml:space="preserve">(# de documentos mejorados / Total de solicitudes recibidas)*100%_x000D_
</t>
  </si>
  <si>
    <t>(familias Red Unidos beneficiadas con los proyectos financiados por el proyecto /total de familias beneficiadas) * 100</t>
  </si>
  <si>
    <t>Suamtoria de funcionarios beneficiados con créditos condonables</t>
  </si>
  <si>
    <t>(Número de Trámites y Servicios optimizados / Total trámites y servicios de la Entidad) X 100</t>
  </si>
  <si>
    <t>Sumatoria de iniciativas comunitarias de prevención</t>
  </si>
  <si>
    <t>Sumatoria de documentos de Politica formulados</t>
  </si>
  <si>
    <t>Sumatoria de funcionarios con vehículo asignado para su protección</t>
  </si>
  <si>
    <t>SUMATORIA DE SERVICIOS INFORMATICOS ELECTRONICOS  ENTREGADOS EN FUNCIONAMIENTO</t>
  </si>
  <si>
    <t xml:space="preserve">SUMTAORIA DE PROGRAMAS CERTIFICADOS  </t>
  </si>
  <si>
    <t xml:space="preserve">SUMATORIA DE PARTICIPANTES EN EL PROGRAMA </t>
  </si>
  <si>
    <t>%MCS = (#MCaS/TMS)*100_x000D_
MCS= Medidas de Control Sectorial, MCaS = Medidas de Control Aplicadas Sectorialmente, TMS= Total Medidas Sectoriales programadas</t>
  </si>
  <si>
    <t>Sumatoria de Puntos de cableado estructurado instalados</t>
  </si>
  <si>
    <t>((Número de casos detectados por el RUA con pagos por corrección + liquidación oficial + acuerdos de pago) / Número de casos identificados con indicios de incumplimiento del RUA)*100</t>
  </si>
  <si>
    <t>Numero de proyecto de Norma que reglamenta el procedimiento de Inspección no intrusiva conjunta y/o simultánea</t>
  </si>
  <si>
    <t>Sumatoria de debates acompañados</t>
  </si>
  <si>
    <t xml:space="preserve">Sumatoria de entidades que reporta satisfactoriamente información financiera en el Formato Unico Territorial </t>
  </si>
  <si>
    <t>Sumatoria de expedientes actualizados</t>
  </si>
  <si>
    <t>Sumatoria de departamentos con una línea visible de prevención de reclutamiento en su Plan de Desarrollo</t>
  </si>
  <si>
    <t xml:space="preserve">(Municipios con una línea visible de prevención de reclutamiento en su Plan de Desarrollo/ total municipios) * 100 </t>
  </si>
  <si>
    <t>Sumatoria de departamentos que cuentan con una instancia de operativización de las Rutas</t>
  </si>
  <si>
    <t>(Muncipios que cuentan con una instancia de operativización de las Rutas / total de municipios) * 100</t>
  </si>
  <si>
    <t>Sumatoria de documentos concertados</t>
  </si>
  <si>
    <t>(Tiempo total de disponibilidad real/Tiempo total programado de operación) * 100</t>
  </si>
  <si>
    <t>Sumatoria de Evaluaciones finalizadas en la vigencia actual</t>
  </si>
  <si>
    <t>Sumatoria de evaluaciones que se socializaron en la vigencia actual</t>
  </si>
  <si>
    <t>Sumatoria de departamentos de Colombia con información de la vigencia anterior consolidada</t>
  </si>
  <si>
    <t>(Evaluaciones con encuestas con PAD /  Total Evaluaciones con encuestas finalizadas) * 100</t>
  </si>
  <si>
    <t>(controles establecidos / de riesgos detectados) * 100</t>
  </si>
  <si>
    <t xml:space="preserve">(No. de equipos informaticos actualizados y-o adquiridos / (dividido) No. de equipos informaticos definidos para actualizar y-o adquirir)*100_x000D_
</t>
  </si>
  <si>
    <t>E = Ec1 - Eco</t>
  </si>
  <si>
    <t>P = Pbtt1 - Pbtto</t>
  </si>
  <si>
    <t>Nha = Nht1 - Nhto</t>
  </si>
  <si>
    <t>C = Ca1 - Cao</t>
  </si>
  <si>
    <t>Ndr = Ndr1 - Ndro</t>
  </si>
  <si>
    <t>E = E1 - Eo</t>
  </si>
  <si>
    <t>Nea =  E1 - Eo</t>
  </si>
  <si>
    <t>Ne = Ne1 - Ne0</t>
  </si>
  <si>
    <t>Ne = Ne1 - Neo</t>
  </si>
  <si>
    <t>E = Et1 - Et0</t>
  </si>
  <si>
    <t>C = Ct1 - Ct0</t>
  </si>
  <si>
    <t>Nb =nbt1-nbt0</t>
  </si>
  <si>
    <t>Nbv = Bv1 - Bvo</t>
  </si>
  <si>
    <t>Nf = F1 - Fo</t>
  </si>
  <si>
    <t>Ar = Arf - Aro</t>
  </si>
  <si>
    <t>Nie = Ni1 - Nio</t>
  </si>
  <si>
    <t>Tt = Tt1 - Tto</t>
  </si>
  <si>
    <t>Pf = Pf1 - Pfo</t>
  </si>
  <si>
    <t>Poi = Poi1 - Poio</t>
  </si>
  <si>
    <t>Sc = Sc1 - Sco</t>
  </si>
  <si>
    <t>Fsvis</t>
  </si>
  <si>
    <t>Fdsvis</t>
  </si>
  <si>
    <t>Cse</t>
  </si>
  <si>
    <t>Ppla = (zcla / Zpb) * 100</t>
  </si>
  <si>
    <t>Pplp = (zplp / Zpp) * 100</t>
  </si>
  <si>
    <t>Zpbpn</t>
  </si>
  <si>
    <t>Aclbp</t>
  </si>
  <si>
    <t>Pai</t>
  </si>
  <si>
    <t>Ha</t>
  </si>
  <si>
    <t>Had</t>
  </si>
  <si>
    <t>Htc</t>
  </si>
  <si>
    <t>Htcc</t>
  </si>
  <si>
    <t>Mric</t>
  </si>
  <si>
    <t>Ris</t>
  </si>
  <si>
    <t>Fdst</t>
  </si>
  <si>
    <t>Fb</t>
  </si>
  <si>
    <t>Mrb</t>
  </si>
  <si>
    <t>Hr</t>
  </si>
  <si>
    <t>Tcic</t>
  </si>
  <si>
    <t>Ena</t>
  </si>
  <si>
    <t>Cpf</t>
  </si>
  <si>
    <t>Smg</t>
  </si>
  <si>
    <t>Pat</t>
  </si>
  <si>
    <t>Pmt</t>
  </si>
  <si>
    <t>Bl</t>
  </si>
  <si>
    <t>Pbc</t>
  </si>
  <si>
    <t>Ppbc</t>
  </si>
  <si>
    <t>Mpbc</t>
  </si>
  <si>
    <t>Vcd</t>
  </si>
  <si>
    <t>Icr</t>
  </si>
  <si>
    <t>Icrp</t>
  </si>
  <si>
    <t>Icrm</t>
  </si>
  <si>
    <t>Vca</t>
  </si>
  <si>
    <t>Tpas</t>
  </si>
  <si>
    <t>Ccf</t>
  </si>
  <si>
    <t>Ccp</t>
  </si>
  <si>
    <t>Cca</t>
  </si>
  <si>
    <t>(Cargas de café cubiertas / cargas de café producidas) * 100</t>
  </si>
  <si>
    <t>Sumatoria de Familias de la Red Juntos beneficiadas con Titulación baldíos</t>
  </si>
  <si>
    <t>Sumatoria de Hectáreas tituladas a familias de la Red Juntos</t>
  </si>
  <si>
    <t>Familias que se beneficiaron con el subsidio para proyectos acuícolas</t>
  </si>
  <si>
    <t>(Avance en actividades/Avance programado) * 100</t>
  </si>
  <si>
    <t>Número de procedimientos de titulación de baldíos culminados</t>
  </si>
  <si>
    <t>(Hectáreas que cuentan con riego en la actualidad / total hectáreas del distrito) * 100</t>
  </si>
  <si>
    <t>Sumatoria de hectáreas adquiridas por desplazados mediante subsidio integral de tierras</t>
  </si>
  <si>
    <t>Sumatoria de familias campesinas beneficiadas con subsidio integral tierras</t>
  </si>
  <si>
    <t>Sumatoria de hectáreas adquiridas por campesinos mediante subsidio integral de tierras</t>
  </si>
  <si>
    <t>Sumatoria de familias Red Juntos beneficiadas con Subsidio Integral tierras</t>
  </si>
  <si>
    <t>Sumatoria de hectáreas adquiridas por familias Red Juntos con Subsidio Integral de tierras</t>
  </si>
  <si>
    <t>Sumatoria de proyectos para población campesina beneficiados con subsidio integral</t>
  </si>
  <si>
    <t>Sumatoria de proyectos para población desplazada beneficiados con subsidio integral</t>
  </si>
  <si>
    <t>Suamtoria de proyectos acuícolas beneficiados con subsidio integral</t>
  </si>
  <si>
    <t xml:space="preserve">Sumatoria de solicitantes compensados con permuta_x000D_
</t>
  </si>
  <si>
    <t>Sumatoria de resgurados coloniales reestructurados</t>
  </si>
  <si>
    <t>Sumatoria de UAF departamentales reformuladas</t>
  </si>
  <si>
    <t xml:space="preserve">Sumatoria de familias con una póliza de seguro_x000D_
</t>
  </si>
  <si>
    <t>Centros de gestión integral en funcionamiento</t>
  </si>
  <si>
    <t>Registro de familias desplazadas que acceden a los progamas institucionales.</t>
  </si>
  <si>
    <t xml:space="preserve">Resguardos para comunidades indígenas constituidos._x000D_
</t>
  </si>
  <si>
    <t>Sumatoria de resguardos indígenas ampliados.</t>
  </si>
  <si>
    <t xml:space="preserve">(Distrito de adecuación de tierras recueprados por desastres naturales / Total Distritos de adecuación de tierras con requerimientos por desastres naturales) * 100.       _x000D_
</t>
  </si>
  <si>
    <t xml:space="preserve">SUMATORIA DE MICROEMPRESARIOS CON UNA POLIZA DE SEGURO_x000D_
</t>
  </si>
  <si>
    <t>NUMERO DE NUEVAS VARIEDADES (HIBRIDOS Y CLONES)LIBERADAS PARA USO DE LOS PRODUCTORES RURALES EN UN TIEMPO T0</t>
  </si>
  <si>
    <t>NUMERO DE PAQUETES TECNOLOGICOS CONSOLIDADOS PARA USO DE LOS PRODUCTORES RURALES EN UN TIEMPO T0</t>
  </si>
  <si>
    <t>(Avance físico alcanzado/Total Obra física Programada) * 100</t>
  </si>
  <si>
    <t>SUMATORIA DE HECTAREAS DE PASTOS Y DE SISTEMAS SILVOPASTORILES MEJORADAS</t>
  </si>
  <si>
    <t xml:space="preserve">Sumatoria de hectareas reforestadas con plantaciones forestales para fines comerciales apoyadas o financiadas con recursos del Certificado de Incentivo Forestal - CIF _x000D_
</t>
  </si>
  <si>
    <t>NUMERO DE PEQUEÑOS PRODUCTORES BENEFICARIOS CON EL ACOMPAÑAMIENTO INTEGRAL DEL PROYECTO AIS</t>
  </si>
  <si>
    <t xml:space="preserve">Número de unidades productivas con sistemas de riego y drenaje_x000D_
</t>
  </si>
  <si>
    <t xml:space="preserve">proyectos de asistencia técnica cofinanciados = proyectos de asistencia técnica financiados en un T1 - proyectos de asistencia técnica financiados en un T0_x000D_
</t>
  </si>
  <si>
    <t xml:space="preserve">familias Red Unidos con Asistencia Técnica Especial = familias Red Unidos con Asistencia Técnica Especial en el T1 - familias Red Unidos con Asistencia Técnica Especial en el T0 _x000D_
_x000D_
</t>
  </si>
  <si>
    <t xml:space="preserve">Número de pequeños productores beneficiados con ATE_x000D_
</t>
  </si>
  <si>
    <t>Sumatoria de productores beneficiados</t>
  </si>
  <si>
    <t>Sumatoria de héctareas intervenidas</t>
  </si>
  <si>
    <t>Sumatoria de hectáreas fumigadas</t>
  </si>
  <si>
    <t>(Número de casos de restitución de predios representados por la Unidad de Tierras ante Jueces y Magistrados/Número de solicitudes de representación presentadas por las víctimas)*100</t>
  </si>
  <si>
    <t>SUMATORIA DE PLANES DEPARTAMENTALES SECTORIALES DE DESARROLLO ACOMPAÑADOS EN SU FORMULACION CON LOS DEPARTAMENTOS</t>
  </si>
  <si>
    <t xml:space="preserve">Sumatyoris de planes formulados con acompañamiento </t>
  </si>
  <si>
    <t xml:space="preserve">Sumatoria de hectáreas legalizadas a Comunidades Indígenas._x000D_
</t>
  </si>
  <si>
    <t xml:space="preserve">Sumatoria de proyectos productivos implementados._x000D_
_x000D_
</t>
  </si>
  <si>
    <t xml:space="preserve">Sumatoria de comunidades Indígenas Capacitadas _x000D_
_x000D_
</t>
  </si>
  <si>
    <t xml:space="preserve">Sumatoria de familias indígenas beneficiadas con legalización de tierras._x000D_
</t>
  </si>
  <si>
    <t xml:space="preserve">Sumatoria de familias indígenas beneficiadas con proyectos productivos._x000D_
</t>
  </si>
  <si>
    <t>Sumatoria de hectáreas sembradas con semilla certificada</t>
  </si>
  <si>
    <t>Cuenta las Zonas o áreas  libres de la mosca de la fruta, roya blanca, peste porcina, brucelosis, tuberculosis,  aftosa y otras establecidas.</t>
  </si>
  <si>
    <t>suma de zonas  o áreas con baja prevalencia de newcastle y mosca de la fruta.</t>
  </si>
  <si>
    <t>Sumatoria de productores sensibilizados y registradosen BPA</t>
  </si>
  <si>
    <t>Sumatoria del número de personas incorporadas en condidción de sensores.</t>
  </si>
  <si>
    <t>Sumatoria de pruebas acreditadas</t>
  </si>
  <si>
    <t xml:space="preserve">Sumatoria de caraterizaciones realizadas en especies vegetal, animal y de microorganismos. </t>
  </si>
  <si>
    <t>Sumatoria de laboratorios mejorados en su capacidad analítica</t>
  </si>
  <si>
    <t>Sumatoria de seccionales con servicios de VoIP y videoconferencia  implementados a nivel nacional.</t>
  </si>
  <si>
    <t>Csa = Pc * 100 / Pr</t>
  </si>
  <si>
    <t>Vivsb = Suma (vivcbs) * 100 /  Suma (vivtotal)</t>
  </si>
  <si>
    <t>Número de años actualizados = Ultimo año de normatividad compilada y actualizada  - 1994</t>
  </si>
  <si>
    <t>MS Project considera los siguientes criterios para calcular el avance del proyecto. Fecha de inicio, fecha estimada de terminación, horas de trabajo ejecutadas por cada recurso asignado a cada tarea</t>
  </si>
  <si>
    <t>Numero de planes estratégicos formulados</t>
  </si>
  <si>
    <t>documento de normatividad compilada elaborado</t>
  </si>
  <si>
    <t># de comunicaciones que se responden en los términos de ley / # de comunicaciones recibidas</t>
  </si>
  <si>
    <t>Numero de interceptores puestos en operación</t>
  </si>
  <si>
    <t>Total de M3 por segundo saneados del Río Bogotá</t>
  </si>
  <si>
    <t>Na = Nahc1 - Nahco</t>
  </si>
  <si>
    <t>Aa-fic = Aa1 - Aao</t>
  </si>
  <si>
    <t>Pidt= Pi1 - Pio</t>
  </si>
  <si>
    <t>Ie = I1* 100 / Ip</t>
  </si>
  <si>
    <t>Afe = Nafet1 - Nafet0</t>
  </si>
  <si>
    <t>Pidtttf = Npidtttft1 - Npidtttft0</t>
  </si>
  <si>
    <t>Sumatoria de familias beneficiadas directamente por el proyecto.</t>
  </si>
  <si>
    <t>Sumatoria de personas formadas como agentes psicosociales (multiplicadores, terapeutas populares, promotores psicosociales, entre otros).</t>
  </si>
  <si>
    <t xml:space="preserve">Sumatoria de familias incluidas en procesos económicos sostenibles por gestión social de la estrategia de intervención  psicosocial </t>
  </si>
  <si>
    <t xml:space="preserve">Sumatoria de familias incluidas en procesos sociales, políticos y/o culturales por gestión social de la estrategia de intervención  psicosocial </t>
  </si>
  <si>
    <t>Sumatoria de iniciativas productivas de carácter económico implementadas bajo la estrategia de intervención psicosocial.</t>
  </si>
  <si>
    <t>Sumatoria de organizaciones ciudadanas creadas bajo la implementación de la estrategia de intervención psicosocial</t>
  </si>
  <si>
    <t>NA</t>
  </si>
  <si>
    <t>N.A</t>
  </si>
  <si>
    <t>(personas colocadas laboralmente /vacantes registradas en el Sistema Nacional de Empleo)* 100</t>
  </si>
  <si>
    <t>N.A.</t>
  </si>
  <si>
    <t>Sumatoria de cupos gestionados con el sector público y privado para la población participante del Proceso de Reintegración.</t>
  </si>
  <si>
    <t>PRUBPF= NPRUBPFt0+NPRUBPFt1: Población  Red Unidos en = Número población  red unidos en titulada en un periodo de tiempo de t0 + Número población red unidos en  titulada en un periodo de tiempo de t1</t>
  </si>
  <si>
    <t xml:space="preserve">PRUBPF= NPRUBPFt0+NPRUBPFt1: Poblac  Red Unidos en complementaria= Núm poblac Red Unidos en complem en un periodo de tiempo de t0 + Núm  poblac de Red unidos en complemen un periodo de tiempo de t1_x000D_
</t>
  </si>
  <si>
    <t>Sumatoria de empresas creadas</t>
  </si>
  <si>
    <t xml:space="preserve">Sumatoria de empleos que el emprendedor se compromete a crear _x000D_
</t>
  </si>
  <si>
    <t>Suma de empresas acompañadas</t>
  </si>
  <si>
    <t>Suma de planes de fortalecimiento formulados</t>
  </si>
  <si>
    <t>So = Tss * 100 / Ss</t>
  </si>
  <si>
    <t>Fa = Fasv * 100 / Tf</t>
  </si>
  <si>
    <t>Vcs = Vcr * 100 / Tv</t>
  </si>
  <si>
    <t>Ma = M * 100 / Mt</t>
  </si>
  <si>
    <t>Sumatoria de viviendas construidas</t>
  </si>
  <si>
    <t>unidades</t>
  </si>
  <si>
    <t>Sumatoria de hogares beneficiados</t>
  </si>
  <si>
    <t>Sumatoria de Subsidios familiares de vivienda para PD asignados y aplicados</t>
  </si>
  <si>
    <t>Subsidios familiares de vivienda asignados a población en situación de desplazamiento</t>
  </si>
  <si>
    <t>Sumatoria de Gerencias Integrales Sociales en funcionamiento</t>
  </si>
  <si>
    <t>Sumatoria de viviendas iniciadas</t>
  </si>
  <si>
    <t>Em = Ef - Ei</t>
  </si>
  <si>
    <t>Se = Sef - Sei</t>
  </si>
  <si>
    <t>Iess</t>
  </si>
  <si>
    <t>Pces</t>
  </si>
  <si>
    <t>Mssi</t>
  </si>
  <si>
    <t>Ossf</t>
  </si>
  <si>
    <t>Pha = Hcda / Hcd X 100</t>
  </si>
  <si>
    <t>Sumatoria de toneladas producidas</t>
  </si>
  <si>
    <t>(no. De Adolescentes Reincidentes Al Sistema De Responsabilidad Penal En La Misma Cabecera De Circuito / Total De Adolescentes Vinculados Al Sistema De Responsabilidad Penal En El Circuito)*100</t>
  </si>
  <si>
    <t>(no Reingresos Al Proceso Administrativo De Restablecimiento De Derechos  /  Total De Ingresos En El Mes )* 100</t>
  </si>
  <si>
    <t>NUMERO DE NIÑOS, NIÑAS Y ADOLESCENTES DE 0 A 18 AÑOS ATENDIDOS POR CONDICION DE AMENAZA Y VULNERACION</t>
  </si>
  <si>
    <t>NUMERO DE NIÑOS, NIÑAS Y ADOLESCENTES DE 0 A 18 AÑOS CON DISCAPACIDAD O ENFERMEDAD DE CUIDADO ESPECIAL</t>
  </si>
  <si>
    <t>NUMERO DE NIÑOS, NIÑAS Y ADOLESCENTES EN SITUACION DE VIDA EN CALLE</t>
  </si>
  <si>
    <t>NUMERO DE NIÑOS, NIÑAS Y ADOLESCENTES ENTRE 7 A 18 AÑOS  EN CONDICION DE EXPLOTACION LABORAL</t>
  </si>
  <si>
    <t>NUMERO DE NIÑOS, NIÑAS Y ADOLESCENTES ENTRE 7 Y 18 AÑOS CONSUMIDORES DE SUSTANCIAS PISCOACTIVAS</t>
  </si>
  <si>
    <t>NUMERO DE NIÑOS, NIÑAS Y ADOLESCENTES DE 7 A 18 AÑOS EN CONDICION DE  EXPLOTACION SEXUAL</t>
  </si>
  <si>
    <t>NIÑOS,NIÑAS Y ADOLESCENTES ENTRE 7 Y 18 AÑOS VÍCTIMAS DE CONFLICTO ARMADO</t>
  </si>
  <si>
    <t>NUMERO DE NIÑOS,NIÑAS MENORES DE 14 AÑOS EN CONFLICTO CON LA LEY REESTABLECIMIENTO</t>
  </si>
  <si>
    <t>NUMERO DE ADOLESCENTES MAYORES DE 14 AÑOS INFRACTORES DE LA LEY PENAL</t>
  </si>
  <si>
    <t>Numero de niños ,niñas y adolescentes en conflicto con la Ley (En régimen Decreto 2737 de 1989-Código del Menor)</t>
  </si>
  <si>
    <t>Sumatoria de Centros de Internamiento Preventivo construidos</t>
  </si>
  <si>
    <t>Sumatoria de Centros de Atenciòn Especializada Construidos</t>
  </si>
  <si>
    <t>Sumatoria de cupos genrados en la infraestructura adecuada</t>
  </si>
  <si>
    <t>Sumatoria de cupos generados en infraestructura construida</t>
  </si>
  <si>
    <t>Sumatoria de Familias beneficiadas</t>
  </si>
  <si>
    <t>Varad = Adf - Adi</t>
  </si>
  <si>
    <t>Varii = Iif - Iii</t>
  </si>
  <si>
    <t>Varesi = Esif - Esii</t>
  </si>
  <si>
    <t>Varesp = Espf - Espi</t>
  </si>
  <si>
    <t>Vartva = Tvaf - Tvai</t>
  </si>
  <si>
    <t>Varnec = Necf - Neci</t>
  </si>
  <si>
    <t>Varnpc = Npcf - Npci</t>
  </si>
  <si>
    <t>Varnece = Necef - Necei</t>
  </si>
  <si>
    <t>Ecea = Nec1 - Nec0</t>
  </si>
  <si>
    <t>Egea = Neg1 - Neg0</t>
  </si>
  <si>
    <t>Epr = Ner * 100 / Nep</t>
  </si>
  <si>
    <t>sumatoria de estudios sectoriales actualizados</t>
  </si>
  <si>
    <t>Total De Centros Apoyados</t>
  </si>
  <si>
    <t>Total Grupos De Investigación Involucrados En Los Proyectos Financiados Por Colciencias Bajo La Modalidad De Recuperación Contingente</t>
  </si>
  <si>
    <t>Total De Proyectos Financiados En El Año Bajo La Modalidad De Recuperación Contingente</t>
  </si>
  <si>
    <t>Total De Proyectos Financiados En El Año Bajo La Modalidad De Crédito</t>
  </si>
  <si>
    <t>Total De Proyectos Financiados En El Año Bajo La Modalidad De Crédito Y Cofinanciación</t>
  </si>
  <si>
    <t>Total De Proyectos Financiados En El Año Bajo La Modalidad De Cofinanciación</t>
  </si>
  <si>
    <t>Total Fondos Regionales De Cti Que Se Crean Con El Apoyo De Colciencias</t>
  </si>
  <si>
    <t>Total De Los Departamentos Que Cuentan Con Un Plan Estrat‚gico De Cti Aprobado Y En Ejecuc</t>
  </si>
  <si>
    <t>Total De Investigadores Beneficiados Por Las Movilizaciones</t>
  </si>
  <si>
    <t>Total De Instituciones Beneficiadas Por Las Movilizaciones</t>
  </si>
  <si>
    <t>Total Proyectos Apoyados</t>
  </si>
  <si>
    <t>Total Instituciones Que Participan En Los Proyectos Apoyados</t>
  </si>
  <si>
    <t>Total De Los Niños Y Niñas Que Participan En Los Proyectos Apoyados.</t>
  </si>
  <si>
    <t>Total De Los Maestros Que Participan En Los Proyectos Apoyados.</t>
  </si>
  <si>
    <t>Total De Los Estudios Financiados</t>
  </si>
  <si>
    <t>Total De Las Metodologías Planteadas Por Los Estudios De Impacto Financiados Por Colciencias</t>
  </si>
  <si>
    <t>Total Evaluaciones Que Se Financiaron A Los Programas Nacionales De Ciencia Y Tecnología Como Parte De Los Procesos De Convocatoria</t>
  </si>
  <si>
    <t>Total De Proyectos Financiados Para Infraestructura De Doctorado</t>
  </si>
  <si>
    <t>Total Participantes En Programas De Capacitación Continuos (presencial Y Virtual) En Gestión Del Conocimiento Y De La Innovación, Financiados Por Colciencias, Anualmente</t>
  </si>
  <si>
    <t>Total Empresas Y/o Centros A Las Cuales Pertenecen Los Asistentes A Los Eventos Organizados A Través Del Programa De Capacitación De Altas Tecnologías</t>
  </si>
  <si>
    <t>Total De Los Diferentes Tipos De Divulgación Que Financia Colciencias</t>
  </si>
  <si>
    <t>Total De Revistas Indexadas Nacionalmente En Un Año Por El Servicio De Indexación De Colciencias</t>
  </si>
  <si>
    <t>Total Asistentes A Los Programas De Formación De Mediadores De Cti Financiados Por Colciencias</t>
  </si>
  <si>
    <t>Total De Créditos Otorgados En El Año Para Estudios De Doctorado Y Posdoctorado En El Exterior</t>
  </si>
  <si>
    <t>Total De Créditos Otorgados En El Año Para Estudios De Doctorado En El País</t>
  </si>
  <si>
    <t>Total De Jóvenes Apoyados Por Colciencias</t>
  </si>
  <si>
    <t>Total De Proyectos Financiados En El Año Bajo La Modalidad De Riesgo Tecnológico Compartido</t>
  </si>
  <si>
    <t>Total Asistentes A Los Programas De Capacitación En Gestión De Conocimiento Organizados Por Colciencias</t>
  </si>
  <si>
    <t>Sumatoria de créditos otorgados para estudios en maestrías en áreas generales en el exterior</t>
  </si>
  <si>
    <t>Suma de institutos de investigación creados</t>
  </si>
  <si>
    <t>Sumatoria de grupos de investigación aplicada creados</t>
  </si>
  <si>
    <t>Phe = (he / Hp) * 100</t>
  </si>
  <si>
    <t>Vr</t>
  </si>
  <si>
    <t>Mpc</t>
  </si>
  <si>
    <t>Hmh</t>
  </si>
  <si>
    <t>Ifdhg</t>
  </si>
  <si>
    <t xml:space="preserve">PromedioFAdesplazadasaño=sumatoria  i= 1 a 6 de FAPi/i  FA= Familias en Acción liquidadas_x000D_
FAPi=número de Familias en Acción liquidadas período i.  i=1, el valor del primer período de pago de un año_x000D_
</t>
  </si>
  <si>
    <t xml:space="preserve">PromedioFASisbenaño=sumatoria  i= 1 a 6 de FAPi/i  FA= Familias en Acción liquidadas_x000D_
FAPi=número de Familias en Acción liquidadas período i.  i=1, el valor del primer período de pago de un año </t>
  </si>
  <si>
    <t>MAA= (MAA Atendidas / MAA Meta)</t>
  </si>
  <si>
    <t>Sumatoria de Grupos conformados</t>
  </si>
  <si>
    <t>Sumatoria de beneficiarios</t>
  </si>
  <si>
    <t>Sumatoria de grupos con seguimiento</t>
  </si>
  <si>
    <t xml:space="preserve">Sumatoria de hogares apoyados en la modalidad de emprendimiento </t>
  </si>
  <si>
    <t>Sumatoria de hogares apoyados en la modalidad de Fortalecimiento</t>
  </si>
  <si>
    <t>Sumatoria de hogares apoyados en la modalidad de Vinculación Laboral</t>
  </si>
  <si>
    <t>Sumatoria de proyectos creados</t>
  </si>
  <si>
    <t xml:space="preserve">(PLANES REGIONALES DE CONSOLIDACION EN IMPLEMENTACION CON ESTRUCTURA BASICA DE GESTION/ZONAS DE CONSOLIDACIÓN) * 100_x000D_
</t>
  </si>
  <si>
    <t>SUMATORIA DE PROYECTOS IMPLEMENTADOS</t>
  </si>
  <si>
    <t>Proyectos de mejoramiento de infraestructura educativa pública</t>
  </si>
  <si>
    <t># de personas satisfechas Ã³ muy satisfechas / # total de personas sondeada * 100</t>
  </si>
  <si>
    <t>sumatoria de planes de gestión integral en obra formulados</t>
  </si>
  <si>
    <t>SUMATORIA DE PARTICIPANTES</t>
  </si>
  <si>
    <t>Número de empleos y autoempleos generados</t>
  </si>
  <si>
    <t>Sumatoria personas atendidas a través de Recuperación de activos improductivos y acceso real al crédito.</t>
  </si>
  <si>
    <t>Sumatoria de observatorios de Empleo Fortalecidos</t>
  </si>
  <si>
    <t>Sumatoria de portales de Negocio en Funcionamiento</t>
  </si>
  <si>
    <t>Hogares  vinculados al programa plenamenet identificadas en SIPOD/hogares vinculados al programa</t>
  </si>
  <si>
    <t xml:space="preserve">No de Hogares atendidos  en la estrategia retornar es vivir </t>
  </si>
  <si>
    <t>No de Unidades de atención y orientacion fortalecidas</t>
  </si>
  <si>
    <t>No de Hogares atendidos con atencion Humanitaria</t>
  </si>
  <si>
    <t xml:space="preserve">Sumatoria de familias egresadas </t>
  </si>
  <si>
    <t>Sumatoria de familias</t>
  </si>
  <si>
    <t>Sumatoria de familias con línea base familiar completa</t>
  </si>
  <si>
    <t>Sumatoria de municipios con línea base territorial</t>
  </si>
  <si>
    <t>Sumatoria de familias con sesión 4 de Plan familiar</t>
  </si>
  <si>
    <t>Sumatoria de hogares vinculados</t>
  </si>
  <si>
    <t>(Monto de los recursos de cooperación gestionados/Monto de los recursos de contrapartida asignados a proyectos) * 100</t>
  </si>
  <si>
    <t>Sumatoria de Obras entregadas</t>
  </si>
  <si>
    <t>Sumatoria de entregas realizadas</t>
  </si>
  <si>
    <t>Cantidad de países que reciben cooperación no reembolsable de Colombia</t>
  </si>
  <si>
    <t>=Participantes atendidos a través del RIE periodo n- Participantes atendidos a través del RIE periodo 0</t>
  </si>
  <si>
    <t xml:space="preserve">=Autoempleos Generados por el componente RIE periodo n –Autoempleos Generados por el componente RIE periodo 0 </t>
  </si>
  <si>
    <t xml:space="preserve">=Proyectos Atendidos a través de RIE periodo n- proyectos Atendidos a través de RIE periodo 0  </t>
  </si>
  <si>
    <t xml:space="preserve">=Beneficiarios de programas de políticas activasde empleo para Jovenes desempleados  Periodo n - Beneficiarios de programas de políticas activas de empleo para Jovenes desempleados Periodo 0  </t>
  </si>
  <si>
    <t>=Participantes. con emprendimiento atendidas a través del componente MAA periodo n-Participantes con emprendimiento atendidas a través del componente MAA, periodo 0</t>
  </si>
  <si>
    <t>=Participantes con Fortalecimiento atendidas a través del componente MAA periodo n-Participantes con Fortalecimiento atendidas a través del componente MAA, periodo 0</t>
  </si>
  <si>
    <t>Número de familias de la Red Unidos beneficiarias de los proyectos financiados con el proyecto</t>
  </si>
  <si>
    <t>Sumatoria de personas inscritas en el programa participando en las sesiones de mingas en los municipios</t>
  </si>
  <si>
    <t>Sumatoria de personas inscritas en el programa que participan en cursos de nivelación</t>
  </si>
  <si>
    <t>Sumatoria de Hogares del la Red Unidos intervenidos con mejoramiento de las condiciones de habitabilidad</t>
  </si>
  <si>
    <t>Sumatoria de UAO fortalecidas</t>
  </si>
  <si>
    <t>Sumatoria de centros creados</t>
  </si>
  <si>
    <t>Sumatoria de familias vinculadas</t>
  </si>
  <si>
    <t xml:space="preserve">Sumatoria de personas con orientación Psicosocial_x000D_
</t>
  </si>
  <si>
    <t>Sumatoria de personas con orientación Psicojurídica</t>
  </si>
  <si>
    <t xml:space="preserve">(HOGARES QUE CULMINARON LA INTERVENCIÓN /_x000D_
   No DE HOGARES QUE INICIARON LA INTERVERCIÓN) *100_x000D_
_x000D_
</t>
  </si>
  <si>
    <t>Sumatoria de niños, niñas, adolescentes y jóvenes víctimas de la violencia participantes del programa de formación artística</t>
  </si>
  <si>
    <t>Sumatoria de Familias victima de la violencia que recibieron  ayuda humanitaria</t>
  </si>
  <si>
    <t>Sumatoria de hogares indeminzados</t>
  </si>
  <si>
    <t>Sumatoria de planes formulados en los municipios</t>
  </si>
  <si>
    <t>Sumatoria de familias con plan familiar cumplido</t>
  </si>
  <si>
    <t xml:space="preserve">Sumatoria de Personas movilizadas_x000D_
</t>
  </si>
  <si>
    <t xml:space="preserve">Sumatoria de jóvenes vinculados _x000D_
</t>
  </si>
  <si>
    <t>Sumatoria de albergues y viviendas mejoradas</t>
  </si>
  <si>
    <t>Suamtoria de componentes de ayuda humnitaria entregadas</t>
  </si>
  <si>
    <t>Sumatoria de familias Awá beneficiadas con insumos y herramientas</t>
  </si>
  <si>
    <t>Sumatoria de niños beneficiados</t>
  </si>
  <si>
    <t>(Número de personas que son promovidas al siguiente CLEI superior/ Número de personas validando la básica secundaria) *100</t>
  </si>
  <si>
    <t>Sumatoria de participantes cumplimiendo con los compromisos de asistencia a los procesos de formación educativa</t>
  </si>
  <si>
    <t>Participantes atendidas a través del componente Mujeres Ahorradoras en Acción Fase I periodo n-Participantes atendidas a través del componente Mujeres Ahorradoras en Acción Fase I, periodo 0</t>
  </si>
  <si>
    <t>Participantes atendidas a través del componente Mujeres Ahorradoras en Acción Fase II periodo n-Participantes atendidas a través del componente Mujeres Ahorradoras en Acción Fase II, periodo 0</t>
  </si>
  <si>
    <t xml:space="preserve">Sumatoria de planes de acción elaborados e implementados_x000D_
</t>
  </si>
  <si>
    <t xml:space="preserve">Número de hogares identificados en RUV y caracterizados_x000D_
</t>
  </si>
  <si>
    <t xml:space="preserve">Sumatoria de hectáreas conservadas </t>
  </si>
  <si>
    <t xml:space="preserve">Sumatoria de Familias guardabosques beneficiadas  mediante el modelo de conservación del bosque </t>
  </si>
  <si>
    <t>SUMATORIA DE HECTÁREAS APOYADAS CON PROYECTOS PRODUCTIVOS</t>
  </si>
  <si>
    <t xml:space="preserve">Sumatoria de niños victimas de la violencia vinculados a Batuta_x000D_
</t>
  </si>
  <si>
    <t xml:space="preserve">Sumatoria de personas que son promovidas al siguiente CLEI superior_x000D_
</t>
  </si>
  <si>
    <t>Sumatoria de mutaciones realizadas</t>
  </si>
  <si>
    <t>Sumatoria de avaluos realizados</t>
  </si>
  <si>
    <t>Sumatoria de productos estadísticos entregados y/o publicados.</t>
  </si>
  <si>
    <t xml:space="preserve">promedio simple de(% cobertura + % imputación + % calidad en la crítica(info sin inconsistencias)) </t>
  </si>
  <si>
    <t xml:space="preserve">((formularios o registros con errores e inconsistencias - total de formularios o registros recolectados) / total de formularios o registros recolectados) * 100_x000D_
</t>
  </si>
  <si>
    <t>Sumatoria de kilómetros actualizados</t>
  </si>
  <si>
    <t>Sumatoria de redes actualizadas</t>
  </si>
  <si>
    <t>(Número de nombres actualizados/Número de nombres levantados)</t>
  </si>
  <si>
    <t>(Número planchas actualizadas/ Número de planchas revisadas) * 100</t>
  </si>
  <si>
    <t>(Número variables actualizadas/ Número de variables reportadas) * 100</t>
  </si>
  <si>
    <t>Sumatoria de municipios actualizados en Areas Homogéneas de Tierras</t>
  </si>
  <si>
    <t>Sumatoria de municipios que han sido correlacionados a nivel departamental en Áreas Homogéneas de Tierras</t>
  </si>
  <si>
    <t>Sumatoria de paquetes analíticos elaborados por el Laboratorio de Suelos</t>
  </si>
  <si>
    <t>Sumatoria de estudios de suelos a nivel general terminados (Esc 1:100.000 - Departamentales)</t>
  </si>
  <si>
    <t>Sumatoria de Estudios de Suelos Semidetallados (Escala 1:25.000) terminados</t>
  </si>
  <si>
    <t>(Pagos / Obligaciones) * 100 VIGENCIAS EXPIRADAS</t>
  </si>
  <si>
    <t>M2r</t>
  </si>
  <si>
    <t>M2c</t>
  </si>
  <si>
    <t>M2a</t>
  </si>
  <si>
    <t>Peir = Eir / Eie * 100</t>
  </si>
  <si>
    <t>Peim = Eim / Eie * 100</t>
  </si>
  <si>
    <t>Sii</t>
  </si>
  <si>
    <t>Pvr = (vr /vpr) * 100</t>
  </si>
  <si>
    <t>Psc = (sc * / St) * 100</t>
  </si>
  <si>
    <t>De</t>
  </si>
  <si>
    <t>Pe</t>
  </si>
  <si>
    <t>Sumatoria de eventos realizados</t>
  </si>
  <si>
    <t>Sgei</t>
  </si>
  <si>
    <t>Vrp</t>
  </si>
  <si>
    <t>Sumatoria De Programas De Salud Ocupacional Y Bienestar Social Ejecutados</t>
  </si>
  <si>
    <t>Sumatoria De Metros Cúbicos De Concreto Construidos</t>
  </si>
  <si>
    <t>(sumatoria De Puntajes Obtenidos/total De Ususarios Que Calificaron El Servicio)</t>
  </si>
  <si>
    <t>(llamadas Atendidas / Total De Llamadas Que Entraron Al Centro De Llamadas) * 100</t>
  </si>
  <si>
    <t>Sumatoria De Los Metros Cuadrados Ejecutados Y Terminados De Obra Negra</t>
  </si>
  <si>
    <t>Sumatoria De Los Metros Cuadrados Ejecutados Y Terminados De Obra Gris</t>
  </si>
  <si>
    <t>(solicitudes atendidas/ recibidas) *100</t>
  </si>
  <si>
    <t>Horas promedio de disponibilidad al mes / horas totales del mes   </t>
  </si>
  <si>
    <t>Sumatoria de funcionarios</t>
  </si>
  <si>
    <t>Sumatoria de Mts2 restaurados</t>
  </si>
  <si>
    <t>Sumatoria de nuevos metros lineales de archivo</t>
  </si>
  <si>
    <t>Sumatoria de documentos de polítca pública elaborados</t>
  </si>
  <si>
    <t>sumatoriade piezas publicitarias distribuidas</t>
  </si>
  <si>
    <t>Sumatoria de proyectos de investigación financiados</t>
  </si>
  <si>
    <t xml:space="preserve">(No. DE HORAS REALES DE SERVICIO/No. DE HORAS CONTRATADAS DE SERVICIO)*100_x000D_
</t>
  </si>
  <si>
    <t xml:space="preserve">DR = (Total Horas No Disponible / Total horas del mes) *100_x000D_
_x000D_
DR: Disponibilidad real_x000D_
</t>
  </si>
  <si>
    <t xml:space="preserve">CAPACITACIONES REALIZADAS = CAPACITACIONES TIEMPO N - LAS CAPACITACIONES EN EL TIEMPO 0_x000D_
</t>
  </si>
  <si>
    <t xml:space="preserve">PLANES ESTRATÉGICOS FORMULADOS = PLANES ESTRATÉGICOS TIEMPO N - LOS PLANES ESTRATÉGICOS EN EL TIEMPO 0_x000D_
</t>
  </si>
  <si>
    <t>=Participantes atendidos a través del DEI periodo n- Participantes atendidos a través del DEI periodo 0</t>
  </si>
  <si>
    <t xml:space="preserve">=Proyectos Atendidos a través de DEI periodo n- proyectos Atendidos a través de DEI periodo 0  </t>
  </si>
  <si>
    <t xml:space="preserve">=Empleos y Autoempleos Generados por el componente DEI periodo n – empleos y Autoempleos Generados por el componente DEI periodo 0 </t>
  </si>
  <si>
    <t>=Participantes atendidas a través del componente Mujeres Ahorradoras en Acción periodo n-Participantes atendidas a través del componente Mujeres Ahorradoras en Acción, periodo 0</t>
  </si>
  <si>
    <t>=Empleos y Autoempleos Generados por el componente Mujeres Ahorradoras en Acción periodo n-Empleos y Autoempleos Generados por el componente Mujeres Ahorradoras en Acción periodo 0</t>
  </si>
  <si>
    <t>=Participantes atendidos a través del componente Capitalización Microempresarial periodo n - Participantes atendidos a través del componente Capitalización Microempresarial periodo 0</t>
  </si>
  <si>
    <t>=Empleos y Autoempleos Generados por el componente de Capitalización Microempresarial periodo n - Empleos y Autoempleos Generados por el componente de Capitalización Microempresarial periodo 0</t>
  </si>
  <si>
    <t>=Proyectos Capitalizados periodo n - Proyectos Capitalizados periodo 0</t>
  </si>
  <si>
    <t>=Participantes Atendidos a través del componente (RAI) periodo n - Participantes Atendidos a través del componente(RAI) periodo 0</t>
  </si>
  <si>
    <t>=Empleos y Autoempleos Generados por el componente de (RAI) periodo n -  Empleos y Autoempleos Generados por el componente de (RAI) periodo 0</t>
  </si>
  <si>
    <t>=Número de Proyectos Apoyados a través del componente de (RAI). Periodo n - Número de Proyectos Apoyados a través del componente de (RAI). Periodo 0</t>
  </si>
  <si>
    <t>=Participantes Atendidos a través del componente (ICE) periodo n - Participantes Atendidos a través del componente (ICE) periodo 0</t>
  </si>
  <si>
    <t>=Recursos ejecutados a través de Empleo Social  Periodo n- Recursos ejecutados a través de Empleo social Periodo 0.</t>
  </si>
  <si>
    <t xml:space="preserve">=Empleados sociales vinculados al componenete Empleo Social Periodo n - Empleados sociales vinculados al componente Empleo Social periodo 0 </t>
  </si>
  <si>
    <t xml:space="preserve">=Municipios atendidos a través de Empleo Social periodo n - Municipios atendidos a través de Empleo Social  periodo 0 </t>
  </si>
  <si>
    <t xml:space="preserve">=Mujeres beneficiarios del esquema de acompañamiento Periodo n - Mujeres beneficiarios del esquema de acompañamiento Periodo 0 </t>
  </si>
  <si>
    <t>=Beneficiarios de programas para la población desempleada entre 28 y 50 años Periodo n - Beneficiarios de programas para la población desempleada entre 28 y 50 años Periodo 0</t>
  </si>
  <si>
    <t>=Beneficiarios de programas de políticas activas para la población con discapacidad Periodo n -  Beneficiarios de programas de políticas activas para la población con discapacidad Periodo 0</t>
  </si>
  <si>
    <t xml:space="preserve">=Beneficiarios de programas de políticas activas en el sector rural  Periodo n - Beneficiarios de programas de políticas activas en el sector rural Periodo 0  </t>
  </si>
  <si>
    <t xml:space="preserve">Sumatoria de los informes de Seguimiento al Plan Nacional de Desarrollo que se realicen en el año.Tiempo Futuro - Tiempo Inicial. </t>
  </si>
  <si>
    <t>Sistema de Seguimiento a Metas de Gobierno - Sismeg implementado / Sistema de Seguimiento a Metas de Gobierno - Sismeg programado (*100%)</t>
  </si>
  <si>
    <t>Sistema básico de Sisdeval - Sistema Nacional de Evaluaciones implementado / Sistema básico de Sisdeval - Sistema Nacional de Evaluaciones programado (*100%)</t>
  </si>
  <si>
    <t>Cda = Ca1 - Ca0</t>
  </si>
  <si>
    <t>IIP = IIP1 - IIP0</t>
  </si>
  <si>
    <t>Sumatoria de procesos implementados en el sistema de información.</t>
  </si>
  <si>
    <t>Ac = Ctf*100 / Cti</t>
  </si>
  <si>
    <t>Voa</t>
  </si>
  <si>
    <t>sumatoria de uniformes adquiridos</t>
  </si>
  <si>
    <t>Sumatoria de Submarinos adquiridos</t>
  </si>
  <si>
    <t xml:space="preserve">(Numero de SISTEMAS tropicalizados / Numero de SISTEMAS programados para tropicalizacion)* 100_x000D_
</t>
  </si>
  <si>
    <t>Sumatoria de visitas realizadas</t>
  </si>
  <si>
    <t>Sumatoria de emsas de trabajo realizadas</t>
  </si>
  <si>
    <t>Sumatoria de documentos de seguimiento realizados</t>
  </si>
  <si>
    <t xml:space="preserve">Sumatoria de documentos internos de trabajo elaborados </t>
  </si>
  <si>
    <t>Pciep = (ecif - Ecii) * 100 / Et</t>
  </si>
  <si>
    <t>Cdo = Co * 100 / Cp</t>
  </si>
  <si>
    <t>As = Ae * 100 / Ape</t>
  </si>
  <si>
    <t>Pdp = Pp * 100 / Ppp</t>
  </si>
  <si>
    <t>Acs = As * 100 / Aps</t>
  </si>
  <si>
    <t>Sumatoria de campañas diseñadas</t>
  </si>
  <si>
    <t>Sumatoria de eventos en los que se participó.</t>
  </si>
  <si>
    <t xml:space="preserve">Sumatoria de medios usados para la difusión y divulgación del premio  Innova </t>
  </si>
  <si>
    <t>Sumatoria de Registros organizados, digitalizados y administados</t>
  </si>
  <si>
    <t>Sumatoria de registros actualizados</t>
  </si>
  <si>
    <t>100- (No. Quejas recibidas en el periodo actual por suplantacion de identidad / No. Quejas recibidas en el periodo anterior por suplantacion de identidad )* 100</t>
  </si>
  <si>
    <t>Dac = Ndda * 100 / Ntdd</t>
  </si>
  <si>
    <t>Darn = Darf - Dari</t>
  </si>
  <si>
    <t>Sgco = Nepsg * 100 / Epst</t>
  </si>
  <si>
    <t>Ccn = Cc * 100 / Cta</t>
  </si>
  <si>
    <t>Mca = (pe * M2e) * 100 / (pp * M2p)</t>
  </si>
  <si>
    <t>Ea = Rip / Ntr</t>
  </si>
  <si>
    <t>Ivc = Ria * 100 / Tivc</t>
  </si>
  <si>
    <t>cartera IPS públicas auditadas/Total de cartera IPS públicas recibidas * 100</t>
  </si>
  <si>
    <t>No. de registros levantados en campo</t>
  </si>
  <si>
    <t>Sumatoria de Instancias de coordinación de Políticas integrales de Promoción Social que contribuyan al mejoramiento y calidad de vida de la población funcionado.</t>
  </si>
  <si>
    <t>Sumatoria de mecanismos de coordinación interinstitucional, intersectorial e interterritorial para la atención de la población más vulnerable creados.</t>
  </si>
  <si>
    <t>sumatoria de estrategias diseñadas</t>
  </si>
  <si>
    <t>NUMERO DOCUMENTOS PARA UN SISTEMA DE SEGUIMIENTO EN CANCER DE MAMA Y CANCER DE CUELLO UTERINO APROBADOS</t>
  </si>
  <si>
    <t>Sumatoria de entidades sensibilizadas</t>
  </si>
  <si>
    <t>Número de EPS que participan del proyecto / Número total de EPS de los regímenes Contributivo y Subsidiado)* 100</t>
  </si>
  <si>
    <t>((unidades de glóbulos rojos incineradas en el per n-1 /  glóbulos rojos en el per n-1) * 100)- ((unidades de glóbulos rojos incineradas en el per n /  glóbulos rojosen el per n) * 100)</t>
  </si>
  <si>
    <t>(Total unidades donadas por donantes voluntarios repetitivos / Total unidades de sangre donadas) * 100</t>
  </si>
  <si>
    <t>Sumatoria de planes de Unificación concertados y aprobados.</t>
  </si>
  <si>
    <t>(Número de horas en que funciona el CRT / número de horas optimas de funcionamiento) * 100</t>
  </si>
  <si>
    <t>Re = Re1 - Reo</t>
  </si>
  <si>
    <t>Cc = Ti / Tp</t>
  </si>
  <si>
    <t>If = Cf * 100 / Tce</t>
  </si>
  <si>
    <t>Pidt = (dti / Dtt) * 100</t>
  </si>
  <si>
    <t>Cdtd</t>
  </si>
  <si>
    <t>Pdpe = (edpe / Et) * 100</t>
  </si>
  <si>
    <t>Esecop</t>
  </si>
  <si>
    <t>Apuc</t>
  </si>
  <si>
    <t>Número de eventos de promoción realizados</t>
  </si>
  <si>
    <t>Número De Procesos Ejecutados / Número De Procesos Programados</t>
  </si>
  <si>
    <t>Acuerdos de niveles de servicio de Intranet Gubernamental cumplidos / universo</t>
  </si>
  <si>
    <t>sumatoria</t>
  </si>
  <si>
    <t>Número días duración de estudios técnicos de las solicitudes de espectro</t>
  </si>
  <si>
    <t>Sumatoria de Volumenes traducidos</t>
  </si>
  <si>
    <t>Sumatoria de puntos operando</t>
  </si>
  <si>
    <t>Sumatoria de modelos desarrollados</t>
  </si>
  <si>
    <t>%avance = %avance ee1*0.5 + %avance ee2*0.3 + %avance ee3*0.2</t>
  </si>
  <si>
    <t>%AVANCE=OPERADORES CON BR*100/14</t>
  </si>
  <si>
    <t>% Ejecución CNABF = Frecuencia depuradas / Total de Frecuencias del CNABF</t>
  </si>
  <si>
    <t>Número de actividades de sensibilización realizadas en la vigencia en la vigencia</t>
  </si>
  <si>
    <t>Número de  Fases Desarrolladas en un tiempo t0</t>
  </si>
  <si>
    <t>Número de informes publicados en un tiempo t0</t>
  </si>
  <si>
    <t>Número de informes publicados en la vigencia</t>
  </si>
  <si>
    <t>sumatoria de documentos elaborados</t>
  </si>
  <si>
    <t>(notas emitidas por la entidad /notas que se publican en medios de comunicación) * 100</t>
  </si>
  <si>
    <t>Sumatoria de seguidores en cada red</t>
  </si>
  <si>
    <t>(Número de actividades ejecutadas en el periódo/Número de actividades programadas en el periódo) * 100</t>
  </si>
  <si>
    <t>Sumatoria del número de entidades del orden nacional que adelantan acciones para implementar la Ventanilla Unica de Denuncias en un periodo más la linea base</t>
  </si>
  <si>
    <t>Sumatoria del número de entidades del orden territorial  que adelantan acciones para implementar la Ventanilla Unica de Denuncias en un periodo más la linea base</t>
  </si>
  <si>
    <t>Sumatoria  del número de notarías  que  implementan la Ventanilla Única Notarial en un periodo, más la linea base</t>
  </si>
  <si>
    <t>Sumatoría del número de entidades que en un periódo  interactúan  con el Sistema de Información de Evaluación de Daños y Análisis de Daños, más la línea base</t>
  </si>
  <si>
    <t>Sumatoria del número de entidades que en un periodo  interactúan en línea en temas de emergencias, más la línea base</t>
  </si>
  <si>
    <t>Sumatoria  del número de notarías que  implementan la solución tecnológica para ofrecer servicios de información e interacción en líne  en un periodo, más la linea base</t>
  </si>
  <si>
    <t>Sumatoria del número de entidades del orden territorial realizando la rendición de la cuenta fiscal y la auditoría en línea</t>
  </si>
  <si>
    <t>Sumatoria de computadores demanufacturados</t>
  </si>
  <si>
    <t>(Cantidad operadores con plan de migración aceptado/Total operadores)* 100 (sumando 2500 MHz, AWS, 1900 MHz y Dividendo Digital)</t>
  </si>
  <si>
    <t xml:space="preserve">Sumatoria de nodos tematicos constituidos </t>
  </si>
  <si>
    <t>Centro de excelencia financiado en segunda etapa</t>
  </si>
  <si>
    <t>Sumatoria de computadores entregados</t>
  </si>
  <si>
    <t>Sumatoria de computadores entregados por Reposición</t>
  </si>
  <si>
    <t>Sumatoria de computadores entregados por Penetración</t>
  </si>
  <si>
    <t>Sumatoria de contratos</t>
  </si>
  <si>
    <t>Suamtoria de Puntos de Telefonía Rural Contratados</t>
  </si>
  <si>
    <t>Sumatoria de Centros de Acceso Comunitario a Internet Contratados</t>
  </si>
  <si>
    <t>Sumatoria de Accesos de Banda Ancha en Estratos 1 y 2 sobre redes fijas Contratados</t>
  </si>
  <si>
    <t>Sumatoria de modelos estructurados</t>
  </si>
  <si>
    <t>Pea= Pe * 100 / Pt</t>
  </si>
  <si>
    <t>Au = Sa * 100 / Sr</t>
  </si>
  <si>
    <t>Aae = Nr1 - Nro</t>
  </si>
  <si>
    <t>Ucr = Tbs * 100 / Vr</t>
  </si>
  <si>
    <t>Ec = En * 100 / Et</t>
  </si>
  <si>
    <t>Clse = Ndlse * 100 / Ndel</t>
  </si>
  <si>
    <t>Pee = Eeg1 - Eego</t>
  </si>
  <si>
    <t>Ckc = Cirzni / Kt</t>
  </si>
  <si>
    <t>Cpo = Poe * 100 / Pop</t>
  </si>
  <si>
    <t>Ads = Af * 100 / Mf</t>
  </si>
  <si>
    <t>Pndm = (ri1 * Fp1 / Mi1) + (ri2 * Fp2 / Mi2) + .... +(rin * Fpn</t>
  </si>
  <si>
    <t>Vpeg = Va / Ve </t>
  </si>
  <si>
    <t>Nrc1/nre0=crcg</t>
  </si>
  <si>
    <t>(Número de estaciones en funcionamiento/Número de estaciones instaladas)*100</t>
  </si>
  <si>
    <t>sumatoria de meses transcurridos entre la solicitud de visitas y la realización de éstas /total visitas realizadas</t>
  </si>
  <si>
    <t>(Numero de usuarios que utilizan el SICOM / Numero total de usuarios registrados en el SICOM)*100</t>
  </si>
  <si>
    <t>SUMATORIA DE ACTOS ADMINISTRATIVOS PROYECTADOS</t>
  </si>
  <si>
    <t>(((acciones ejecutadas plan1/acciones programadas plan1)+(acciones ejecutadas plan ...n/acciones programadas plan ...n))/5)*100</t>
  </si>
  <si>
    <t>(Numero de pimpineros vinculados al programa de reconversión socio laboral / Numero total de pimpineros en la zona de frontera) * 100</t>
  </si>
  <si>
    <t>Sumatoria de usuarios que acceden al SI.MINERO durante el periodo.</t>
  </si>
  <si>
    <t>Mret = Neqr * 100 / Tei</t>
  </si>
  <si>
    <t>Pa = Pac * 100  / Ppa</t>
  </si>
  <si>
    <t>Apa = Cebafi * 100 / Cebafp</t>
  </si>
  <si>
    <t>Ce = Tea * 100 /tep</t>
  </si>
  <si>
    <t>Pla = Tlaa * 100 / Nprla</t>
  </si>
  <si>
    <t>Rg = Nrg * 100 / Ndr</t>
  </si>
  <si>
    <t>Ststm= De / Dp</t>
  </si>
  <si>
    <t>Sumatoria De Meotrs Cuadrados De Predios Adquiridos</t>
  </si>
  <si>
    <t>Sumatoria De Pagos Efectuados Por Servicio De Evaluación Y Seguimiento Ambiental</t>
  </si>
  <si>
    <t>Sumatoria De Medidas Ambientales Ejecutadas</t>
  </si>
  <si>
    <t>Sumatoria De Operativos De Carga Realizados</t>
  </si>
  <si>
    <t>Sumatoria De Kilómetros Contratados Para Construcción</t>
  </si>
  <si>
    <t>Sumatoria De Kilómetros Contratados Para Rehabilitación.</t>
  </si>
  <si>
    <t>Sumatoria De Concesiones Adjudicadas Férreas</t>
  </si>
  <si>
    <t>Sumatoria Del Número De Especies Venales Y No Venales Adquiridas</t>
  </si>
  <si>
    <t>Sumatoria Del Número De Sistemas Integrados De Transporte Masivo Asistidos</t>
  </si>
  <si>
    <t>Sumatoria Del Número De Departamentos Asistidos  En El Programa De Desarrollo Vial</t>
  </si>
  <si>
    <t>Sumatoria De Equipos Actualizados Y/o Adquiridos</t>
  </si>
  <si>
    <t>Sumatoria De Equipos Adquiridos</t>
  </si>
  <si>
    <t>Sumatoria De Equipos Puestos En Funcionamiento Para Redes De Telecomunicaciones.</t>
  </si>
  <si>
    <t>Sumatoria De Intervenciones Realizadas</t>
  </si>
  <si>
    <t>Sumatoria De Equipos De Energía Adquiridos Para Aeropuertos Y Estaciones</t>
  </si>
  <si>
    <t>Sumatoria De  Equipos Para Sistemas De Iluminación Adquiridos</t>
  </si>
  <si>
    <t>Sumatoria De Equipos Adquiridos, Instalados Y Puestos En Funcionamiento Para Sistemas Aeroportuarios</t>
  </si>
  <si>
    <t>Sumatoria De Equipos Y Sistemas Aeroportuarios Mantenidos</t>
  </si>
  <si>
    <t>Sumatoria De Equipos Del Sistema De Telecomunicaciones Y Ayudas A La Navegación Aérea Mantenidos</t>
  </si>
  <si>
    <t>Sumatoria De Personal Aeronáutico Con Certificaciones Aeromédicas</t>
  </si>
  <si>
    <t>Sumatoria De Contratos Y/o Convenios</t>
  </si>
  <si>
    <t>Sumatoria De Concesiones Adjudicadas De Carreteras.</t>
  </si>
  <si>
    <t>Sumatoria De Avalúos Contratados Para Cumplir Con La Sentencia Del Consejo De Estado</t>
  </si>
  <si>
    <t>Sumatoria De Contratos Suscritos Para La Adquisici¢n De Servicios De Comunicaciones Aeron Uticas</t>
  </si>
  <si>
    <t>Suamtoria De Contratos Suscritos Para La Ampliación De La Red De Radares</t>
  </si>
  <si>
    <t>Sumatoria De Aeropuertos Con Intervenciones Contratadas En Obras De Construcción De Infraestrucutra Aeroportuaria</t>
  </si>
  <si>
    <t>Sumatoria De Aeropuertos Con Intervenciones  En Infraestrucutra Ambiental Contratadas</t>
  </si>
  <si>
    <t>Sumatoria De Aeropuertos Con Mantenimiento Preventivo Y Correctivo A Equipos Sei-sar</t>
  </si>
  <si>
    <t>Sumatoria De Contratos Y Convenios De Asistencia T‚cnica Suscritos Para El Control De La Operación Aérea</t>
  </si>
  <si>
    <t>Sumatoria De Contratos Suscritos Para El Mantenimiento De La Red Meteorolóica Aeron Utica</t>
  </si>
  <si>
    <t>Sumatoria De Contratos Suscritos Para El Mantenimiento Y Conservación De Equipos Y Sistemas Aeroportuarios</t>
  </si>
  <si>
    <t>Sumatoria De Contratos Suscritos Para El Mantenimiento De Equipos Y Sistemas De Telecomunicvaciones Y Ayudas A La Navegación Aérea</t>
  </si>
  <si>
    <t>Sumatoria De Contratos Suscritos Para El Mejoramiento Y Mantenimiento De Infraestructura Administrativa</t>
  </si>
  <si>
    <t>Sumatoria De Contratos Suscritos Para La Adquisici¢n De Equipos De Aeronavegación</t>
  </si>
  <si>
    <t>Sumatoria De Contratos Suscritos Para La Adquisici¢n De Equipos De Energ¡a Solar Y Comercial</t>
  </si>
  <si>
    <t>Sumatoria De Contratos Suscritos Para La Adquisición Y Renovación De Equipos Para La Seguridad En Aeropuertos</t>
  </si>
  <si>
    <t>Sumatoria De Contratos Suscritos Para La Adquisición De Equipos Para Redes De Telecomunicaciones</t>
  </si>
  <si>
    <t>Sumatoria De Contratos Suscritos Para La Adquisición De Equipos Para Sistemas Aeroportuarios</t>
  </si>
  <si>
    <t>Sumatoria De Contratos Suscritos Para La Prestaci¢n De Servicio De Vigilancia</t>
  </si>
  <si>
    <t>Sumatoria De Desembolsos Realizados Al Concesionario</t>
  </si>
  <si>
    <t>Sumatoria De Contratos De Intervención En Obras De Mantenimiento,  Mejoramiento Y/o Ampliación De Infraestructura Aeroportuaria</t>
  </si>
  <si>
    <t>Sumatoria De Contratos Suscritos Para El Mantenimiento De Aeropuertos Comunitarios</t>
  </si>
  <si>
    <t>Sumatoria De Contratos Suscritos Para Desarrollar Los Programas De Salud Ocupacional Y Bienestar Social</t>
  </si>
  <si>
    <t>Sumatoria De Contratos Suscritos  Para El Mantenimiento Preventivo Y Correctivo De Equipos Sei-sar</t>
  </si>
  <si>
    <t>Sumatoria De Contratos Suscritos Para La Adquisición Y Renovaci¢n De Equipos Para La Seguridad En Aeropuertos</t>
  </si>
  <si>
    <t>Sumatoria De Contratos Suscritos Para La Adquisició De Equipos De La Red Meteorológica Aeronáutica</t>
  </si>
  <si>
    <t>Sumatoria De Contratos Suscritos Para Mantenimiento Y Conservación De Estaciones De Radioayudas</t>
  </si>
  <si>
    <t>Sumatoria De Contratos Suscritos Con M‚dicos Y Enfermeros (as), Adquisición Y Mantenimiento De Ambulancias, Equipos Médicos, Entre Otros</t>
  </si>
  <si>
    <t>Sumatoria De Contratos Suscritos Para La Ralización De Obras De Construcción En El Aeropuierto De Palestina</t>
  </si>
  <si>
    <t>Sumatoria De Aeropuertos Y/o Estaciones De Radioayudas Seleccionados Para Compra De Inmuebles</t>
  </si>
  <si>
    <t>Sumatoria De Servicios De Soporte Inform Tico Atendidos En La Linea3000</t>
  </si>
  <si>
    <t>Sumatoria De Concesiones Pagadas Por Concepto De Garantías</t>
  </si>
  <si>
    <t>Sumatoria De Concesiones Con Obras Complementarias</t>
  </si>
  <si>
    <t>Sumatoria De Concesiones Ferreas Contratadas</t>
  </si>
  <si>
    <t>Sumatoria De Concesiones Ferreas En Operación</t>
  </si>
  <si>
    <t>Sumatoria De Concesiones Con Diseños Definitivos Aprobados</t>
  </si>
  <si>
    <t>Sumatoria De Concesiones Financiadas De Alcance Básico</t>
  </si>
  <si>
    <t>Sumatoria De Concesiones Financiadas De Alcance Progresivo</t>
  </si>
  <si>
    <t>(sumatoria De Recursos Desembolsados De Inversion Del Proyecto /  Total De Recursos De Inversi¢n Destinados Al Proyecto) X 100</t>
  </si>
  <si>
    <t>Sumatoria de casetas socializadas</t>
  </si>
  <si>
    <t>NUMERO DE ADICIONES Y/O OTROSIES FIRMADOS</t>
  </si>
  <si>
    <t>(Resoluciones de comisión expedidas/ resoluciones de comisión recibidas para trámite) * 100</t>
  </si>
  <si>
    <t>KmI=KmI1-KmI0.Donde:KmI:KmCARRIL totales de vias contratada para SETP en el periodo;KmI1:KmCARRIL totales de via contratada al fin del periodo;KmI0:KmCARRIL totales de via contratada al inicio periodo</t>
  </si>
  <si>
    <t>Pr=Pr1-Pr0. Donde: Pr # total de predios adquiridos en el periodo; Pr1: # total de predios adquiridos al final del periodo; Pr0: # total de predios al inicio del periodo</t>
  </si>
  <si>
    <t>Sumatoria de normas y reglamentos publicadas</t>
  </si>
  <si>
    <t>Aeps = Aepstn - Aepsto</t>
  </si>
  <si>
    <t>Fc = Cdd1 - Cddo</t>
  </si>
  <si>
    <t>Bpf = Bp1 -  Bpo</t>
  </si>
  <si>
    <t>Ts = Tpca1 - Tpcao</t>
  </si>
  <si>
    <t>Ecr = Ec1 - Eco</t>
  </si>
  <si>
    <t>Pf = Pgc1 - Pgco</t>
  </si>
  <si>
    <t>Crf = Cn1 - Con</t>
  </si>
  <si>
    <t>Gd = Rid * 100 / Rigs</t>
  </si>
  <si>
    <t>Npc = Np * 100 / Npc</t>
  </si>
  <si>
    <t>Cua = Ci / Nu</t>
  </si>
  <si>
    <t>Mi = Pa* 100 / Tp</t>
  </si>
  <si>
    <t>Pa = Par * 100 / Pap</t>
  </si>
  <si>
    <t>Rcb = Np * 100 / Tcl</t>
  </si>
  <si>
    <t>Fet = Cf * 100 / Tct</t>
  </si>
  <si>
    <t>%chpepe1 = Chpepe1*100 / Chbicnspep</t>
  </si>
  <si>
    <t>%ncc=ncc*100 / Ncr</t>
  </si>
  <si>
    <t>%ema = Ema*100 / Em</t>
  </si>
  <si>
    <t>Fdpe</t>
  </si>
  <si>
    <t>In</t>
  </si>
  <si>
    <t>%ps = Ps*100 / P</t>
  </si>
  <si>
    <t>Mca</t>
  </si>
  <si>
    <t>%efcic = Afcic*100 / Fcic</t>
  </si>
  <si>
    <t>%s = Ddv*100 / Dd</t>
  </si>
  <si>
    <t>Pne</t>
  </si>
  <si>
    <t>%dcf = Fdd*100 / Fdpd</t>
  </si>
  <si>
    <t>%tdr = Eta*100 / Eppt</t>
  </si>
  <si>
    <t>Lab</t>
  </si>
  <si>
    <t>%pdb = Pdb*100 / Padb</t>
  </si>
  <si>
    <t>Eepm</t>
  </si>
  <si>
    <t>Iesa</t>
  </si>
  <si>
    <t>Rn</t>
  </si>
  <si>
    <t>Amd = Actividades De Mercadeo Desarrolladas En El Marco Del Plan. Amp= Actividades De Mercadeo Programadas En El Marco Del Plan.</t>
  </si>
  <si>
    <t>Sumatoria De Actualizaciones Transmitidas</t>
  </si>
  <si>
    <t>Número De Et Certificadas Alcanzado, Con Plan De Atención Integral Diseñado / Sumatoria De Et Certificadas Programado, Con Plan De Atención Integral Diseña</t>
  </si>
  <si>
    <t>Sumatoria De Secretarías De Educación Que Implementan Estratégias Para Garantizar La Continuidad De Los Beneficiados Con El Ciclo Uno / Secretarías De Educación Focalizadas</t>
  </si>
  <si>
    <t>Sumatoria De Secretar¡as De Educaci¢n Con Dos O Mas Procesos Misionales Certificados</t>
  </si>
  <si>
    <t>Sumatoria De Docentes Y Directivos Docentes Beneficiados Con El Programa.</t>
  </si>
  <si>
    <t>(número De Establecimientos Educativos De Bajo Logro Acompañados En La Ejecucuión De Planes De Mejoramiento Integral / Número De Establecimientos Educativos De Bajo Logro) Por 100</t>
  </si>
  <si>
    <t>Sumatoria De Establecimientos Educativos Que Han Implementado Estrategias Institucionales De Uso De Medios Y Tic Ligadas A Pmi</t>
  </si>
  <si>
    <t>Sumatoria De Informes Realizados</t>
  </si>
  <si>
    <t>Sumatoria De Recursos De Cooperación Gestionados Para Complementar El Alcance Del Proyecto</t>
  </si>
  <si>
    <t>Sumatoria de entidades Territoriales certificadas entregando los 6 productos del proceso de matrícula</t>
  </si>
  <si>
    <t>Sumatoria de Instituciones Educativas con Programas Integrados en la Educación Media</t>
  </si>
  <si>
    <t>Número De Proyectos Presentados / Numero De Proyectos Con Concepto De Viabilidad</t>
  </si>
  <si>
    <t>N° entidades territoriales que reportan información / N° de entidades territoriales certificadas</t>
  </si>
  <si>
    <t>Sumatoria de actividades desarrolladas</t>
  </si>
  <si>
    <t>Sumatoria de encuentros sectoriales de danza realizados</t>
  </si>
  <si>
    <t>N° DE DIAGNÓSTICOS REALIZADOS SOBRE EMPRENDIMIENTOS CULTURALES</t>
  </si>
  <si>
    <t xml:space="preserve">N° DE ESTRATEGIAS DE INTERNACIONALIZACIÓN DE BIENES Y SERVICIOS CULTURALES </t>
  </si>
  <si>
    <t>(Municipios con oferta de educación superior/ Total de Municipios del país) * 100</t>
  </si>
  <si>
    <t>(Universidades qeu aplican el modelo de gestion  / total universidades) * 100</t>
  </si>
  <si>
    <t>Sumatoria de las Alianzas apoyadas.</t>
  </si>
  <si>
    <t>Sumatoria de nuevos programas de maestria y doctorado creados</t>
  </si>
  <si>
    <t>(Secretarías de Educación que califican en rango alto la asistencia técnica/ total de Secretarías de Educación) *100</t>
  </si>
  <si>
    <t>Sumatoria de docentes que participan como apoyo al desarrollo de competencias pedagogicas e investigativas.</t>
  </si>
  <si>
    <t>Sumatoria de secretarias de las entidades certificadas qeu utilizan SIMPADE ENDE para el desarrollo de su permanencia.</t>
  </si>
  <si>
    <t>Sumatoria de contenidos publicados</t>
  </si>
  <si>
    <t>Sumatoria de Secretarías certificadas que realizan actividades de Gente y Cultura con sus funcionarios</t>
  </si>
  <si>
    <t>Sumatoria de educadores que acompañados</t>
  </si>
  <si>
    <t>Sumatoria de las instituciones de educacion superior con seguimiento, para qeu sean acreditadas.</t>
  </si>
  <si>
    <t xml:space="preserve">(Departamentos y Distritos con Consejos De Cultura conformados / Total Departamentos y Distritos)*100_x000D_
_x000D_
</t>
  </si>
  <si>
    <t>Sumatoria de establecimientos educativos que cuentan con mejores espacios escolares.</t>
  </si>
  <si>
    <t>Sumatoria de secretarías de educacion qeu implemntan estrategias para mejroar la calidad educativa.</t>
  </si>
  <si>
    <t xml:space="preserve">Sumatoria de estándares básicos en competencias ciudadanas con contenidos elaborados_x000D_
</t>
  </si>
  <si>
    <t>(Instituciones de Educacion Media que participan en procesos de articulación con la educación superior y la educación para el trabajo/ Total de Instituciones de Educacion Media) * 100</t>
  </si>
  <si>
    <t>Sumatoria de entidades territoriales certificadas con convenios y programacion de actividades para atender poblacion indigena y aforcolombiana</t>
  </si>
  <si>
    <t>(Secretarias de educacion con menor desarrollo relativo  que mejoran la gestion del talento humano / Total Secretarias con menor desarrollo relativo ) * 100</t>
  </si>
  <si>
    <t>Sumatoria de entidades territoriales certificadas que administran y ejecutan programas de atención integral a la primera infancia</t>
  </si>
  <si>
    <t>Sumatoria de nuevas infraestructuras terminadas.</t>
  </si>
  <si>
    <t>(etapas terminadas en el diseño de la metodología/5)*100</t>
  </si>
  <si>
    <t>Sumatoria de alianzas apoyadas</t>
  </si>
  <si>
    <t>Sumatoria de Secretarias de Educacion con levantamiento de inventarios de infraestructura educativa</t>
  </si>
  <si>
    <t>Dj = Djf - Dji</t>
  </si>
  <si>
    <t>Nsa = Nsa1 * 100 / Nsr</t>
  </si>
  <si>
    <t>Ri = Nrg * 100 / Nrp</t>
  </si>
  <si>
    <t>Acf = Tm * 100 / Ft</t>
  </si>
  <si>
    <t>Curj = Ut * 100 / Utp</t>
  </si>
  <si>
    <t>Cr = Nspa * 100 / Nepa</t>
  </si>
  <si>
    <t>Csgj = Djs * 100 / Djp</t>
  </si>
  <si>
    <t>Udae = Nspa * 100 / Nepa</t>
  </si>
  <si>
    <t>Siirj = Si * 100 / Spi</t>
  </si>
  <si>
    <t>Cc = Ncps1 - Ncpso</t>
  </si>
  <si>
    <t>Cp = Nc1 - Nco</t>
  </si>
  <si>
    <t>Eem = Te * 100 / Tp</t>
  </si>
  <si>
    <t>A = Ppm / Nipa</t>
  </si>
  <si>
    <t>Cimes = Vimes / Ndjb</t>
  </si>
  <si>
    <t>Cau = Ua1 - Uao</t>
  </si>
  <si>
    <t>Srml</t>
  </si>
  <si>
    <t>Cre = (er / Epr) * 100</t>
  </si>
  <si>
    <t>Idr = (ea / Ep) * 100</t>
  </si>
  <si>
    <t>Sa = Nsa * 100 / Nts</t>
  </si>
  <si>
    <t>Aa = Naa * 100 / Nta</t>
  </si>
  <si>
    <t>Nfc</t>
  </si>
  <si>
    <t>Nfcspa</t>
  </si>
  <si>
    <t>Nmt</t>
  </si>
  <si>
    <t>Eb1=be*100/bav</t>
  </si>
  <si>
    <t>Ab1=ba*100/bav</t>
  </si>
  <si>
    <t>Bd1 = Eb1+ Ab1</t>
  </si>
  <si>
    <t>Sumatoria de todos los funcionarios que han sido capacitados en temas relacionados con el Sistema de Gestión de Calidad y Modelo Estándar de Control Interno (MECI), a nivel nacional, durante un peri</t>
  </si>
  <si>
    <t>Sumatoria de Folios</t>
  </si>
  <si>
    <t>NOTARIAS INTEGRADAS AL PROCESOS VUR</t>
  </si>
  <si>
    <t>SUMATORIA DE OFICINAS CON LA INFRAESTRUCTURA</t>
  </si>
  <si>
    <t>numero de estudios recibidos a satisfacción</t>
  </si>
  <si>
    <t xml:space="preserve">(Número de oficinas de registro depuradas / Total Oficinas de Registro Sistematizadas) * 100_x000D_
</t>
  </si>
  <si>
    <t xml:space="preserve">(Número folios grabados / Total Folios Contratados) * 100_x000D_
</t>
  </si>
  <si>
    <t xml:space="preserve">(Número folios auditados / Total Folios Contratados) * 100_x000D_
</t>
  </si>
  <si>
    <t>(Relatorias de la Rama Judicial integradas al SNR/ Total de Relatorias de la Rama Judicial)*100</t>
  </si>
  <si>
    <t>Iei = I1 - Io</t>
  </si>
  <si>
    <t>Pt = P1 - Po</t>
  </si>
  <si>
    <t>Cf = App / F</t>
  </si>
  <si>
    <t>Apd = Apd1 - Apdo</t>
  </si>
  <si>
    <t>Ap-car = Apc1 - Apco</t>
  </si>
  <si>
    <t>Cd = C * 100 / Tc</t>
  </si>
  <si>
    <t>Io = I1 - Io</t>
  </si>
  <si>
    <t>Mp = M1 - Mo</t>
  </si>
  <si>
    <t>App = Ap1 - Apo</t>
  </si>
  <si>
    <t>Ime = Ime * 100 / Imp</t>
  </si>
  <si>
    <t>Sra = Sra1 - Srao</t>
  </si>
  <si>
    <t>Io = Io1 - Ioo</t>
  </si>
  <si>
    <t>Fptl = Fpe * 100 / Fpp</t>
  </si>
  <si>
    <t>R-dbo = Re * 100 / Rp</t>
  </si>
  <si>
    <t>R-sst = Rse * 100 / Rsp</t>
  </si>
  <si>
    <t>Pda = Pp1 - Ppo</t>
  </si>
  <si>
    <t>Rhoe= Poet1-poet0</t>
  </si>
  <si>
    <t>Cia = (ciae/ciap)*100</t>
  </si>
  <si>
    <t>Ccas = Ncs1 - Ncso</t>
  </si>
  <si>
    <t>g</t>
  </si>
  <si>
    <t>Noperscap=no.pers + no. pers capac</t>
  </si>
  <si>
    <t xml:space="preserve">(requerimientos SINA atendidos/requerimientos SINA solicitados)*100_x000D_
</t>
  </si>
  <si>
    <t>Sumatoria de análisis realizados</t>
  </si>
  <si>
    <t>Sumatorias de EOT analizados respecto al riesgo</t>
  </si>
  <si>
    <t>Sumatoria de municipios con inventario para emergencias realizado</t>
  </si>
  <si>
    <t>Sumatoria de modelos realizados</t>
  </si>
  <si>
    <t>oa=oa1-oa0</t>
  </si>
  <si>
    <t>Sumatoria de planes formulados y aprobados</t>
  </si>
  <si>
    <t>Sumatoria de talleres organizados</t>
  </si>
  <si>
    <t>Número de socios nuevos</t>
  </si>
  <si>
    <t>Número de conceptos emitidos</t>
  </si>
  <si>
    <t>Sumatoria de cuotas que fueron pagadas</t>
  </si>
  <si>
    <t xml:space="preserve">Sumatoria de análisis geomorfológicos realuizados_x000D_
</t>
  </si>
  <si>
    <t xml:space="preserve">Sumatoria de análisis geólogico-geotécnicos_x000D_
</t>
  </si>
  <si>
    <t xml:space="preserve">Ngaf/Ngae_x000D_
</t>
  </si>
  <si>
    <t>Sumatoria de subsistemas conformados</t>
  </si>
  <si>
    <t xml:space="preserve">Sumatoria de levantamientos topograficos </t>
  </si>
  <si>
    <t>sumatoria de análisis de amenazas realizados</t>
  </si>
  <si>
    <t xml:space="preserve">Sumatoria de los Praes y SSE Fortalecidos con el proyecto_x000D_
</t>
  </si>
  <si>
    <t>Sumatoria de grupos ciudadanos fortalecidos por el proyecto en la jurisdicción</t>
  </si>
  <si>
    <t xml:space="preserve">sumatoria de los elementos de difusión utilizados por la entidad para difundir educación ambiental_x000D_
</t>
  </si>
  <si>
    <t xml:space="preserve">sumatoria de las políticas regionales de educación ambiental consolidadas con el desarrollo del proyecto en los departamentos de la jurisdicción_x000D_
</t>
  </si>
  <si>
    <t>Sumatoria de encuentros ambientales jurisdiccionales realizados</t>
  </si>
  <si>
    <t>Sumatoria de hectáreas concertadas y comprometidas para el establecimiento en un periodo de tiempo</t>
  </si>
  <si>
    <t xml:space="preserve">Sumatoria de municipios con zonificación de vulnerabilidad_x000D_
</t>
  </si>
  <si>
    <t>Sumatoria de inventarios realizados</t>
  </si>
  <si>
    <t xml:space="preserve">Sumatoria de centros poblados con planes de mitigación de riesgo_x000D_
</t>
  </si>
  <si>
    <t>Ncf = Csf * 100 / Cp</t>
  </si>
  <si>
    <t>Cuacf  = Uacfe * 100 / Uacfp</t>
  </si>
  <si>
    <t>Paf = Afe * 100 / Afp</t>
  </si>
  <si>
    <t>Rf = Fdr * 100 / Tfd</t>
  </si>
  <si>
    <t>Aism = Smi * 100 / Smp</t>
  </si>
  <si>
    <t>Fpc = Af1 - Afo</t>
  </si>
  <si>
    <t>Fi = Fi1 - Fio</t>
  </si>
  <si>
    <t>Gp = Pp1 - Ppo</t>
  </si>
  <si>
    <t>Ps = Ps1 - Pso</t>
  </si>
  <si>
    <t>Pap = Pa1 - Pao</t>
  </si>
  <si>
    <t>Isg = Usi * 100 / Tups</t>
  </si>
  <si>
    <t>Pd = D * 100 / Dp</t>
  </si>
  <si>
    <t>Ra= Rar *100 /  Rap</t>
  </si>
  <si>
    <t>Iap = Pi * 100 / Pp</t>
  </si>
  <si>
    <t>Cat = Ta * 100 / Toa</t>
  </si>
  <si>
    <t>Pa = Pae * 100 / Pap</t>
  </si>
  <si>
    <t>Ac = Ace * 100 / Acp</t>
  </si>
  <si>
    <t>Ucb= Cu * 100 / Co</t>
  </si>
  <si>
    <t>Rr = Nsa * 100 / Nsr</t>
  </si>
  <si>
    <t>Si = Ut * 100 / Up</t>
  </si>
  <si>
    <t>Csp = Ps * 100 / Tpe</t>
  </si>
  <si>
    <t>Pf=( Nfsp/ntf)*100</t>
  </si>
  <si>
    <t>Cc</t>
  </si>
  <si>
    <t>Pprr = (pr / Pp) * 100</t>
  </si>
  <si>
    <t>Fbpe</t>
  </si>
  <si>
    <t>Cdnp=adnp/scnp*100</t>
  </si>
  <si>
    <t>Ppr</t>
  </si>
  <si>
    <t>Evaluaciones = (no. De Evaluaciones Realizadas / No. Total De Prestadores Vigilados)*100</t>
  </si>
  <si>
    <t>Cobertura De Utilizaci¢n Sui = (no. De Prestadores Que Actualizaron Informaci¢n / No. Total De Prestadores Registr</t>
  </si>
  <si>
    <t>Mcs</t>
  </si>
  <si>
    <t>Número De Propuestas De Reestructuración Presentadas Por Las Entidades Analizadas Y Con Observaciones Del Prap.</t>
  </si>
  <si>
    <t>Sumatoria de investigaciones realizadas en el periodo</t>
  </si>
  <si>
    <t>(Reclamaciones atendidas relacionadas con los procesos de selección / Reclamaciones interpuestas relacionadas con los procesos de selección) * 100</t>
  </si>
  <si>
    <t>Sumatoria de concursos públicos para la provisión de empleos de carrera administrativa iniciados.</t>
  </si>
  <si>
    <t>Sumatoria de aplicaciones realizadas en el año.</t>
  </si>
  <si>
    <t>Sumatoria de empleos de carrera convocados a concurso público.</t>
  </si>
  <si>
    <t>Sumatoria aspirantes de los procesos de selección.</t>
  </si>
  <si>
    <t>(solicitudes Atendidas_solicitudes Realizadas) * 100</t>
  </si>
  <si>
    <t>(actividades Ejecutadas_actividades Programadas)*100</t>
  </si>
  <si>
    <t>Sumatoria De Eventos Realizados</t>
  </si>
  <si>
    <t>Sumatoria De Convenios Firmados</t>
  </si>
  <si>
    <t>Sumatoria De Talleres Realizados</t>
  </si>
  <si>
    <t>Numero de irregularidades reportadas a órganos de control por la Dirección de Regalías/ Numero de irregularidades detectadas y soportadas por la Interventoría Administrativa y Financiera * 100</t>
  </si>
  <si>
    <t>Número de procesos de adquisición de equipos de hardware y/o herramientas de software adjudicados durante el periodo n</t>
  </si>
  <si>
    <t>Sumatoria de Resoluciones expedidad para traslado presupuestal</t>
  </si>
  <si>
    <t>Numero de solicitudes de las IPS atendidas/ Total de solicitudes de las IPS recibidas</t>
  </si>
  <si>
    <t>Prestadores SUI vigencia menos Prestadores SUI vigencia anterior</t>
  </si>
  <si>
    <t>Sumatoria de titulos con requerimientos</t>
  </si>
  <si>
    <t>(Número de visitas de vigilancia realizadas / Número de visitas de vigilancia programadas) * 100</t>
  </si>
  <si>
    <t>(Número de prestadores con acciones de vigilancia desarrolladas / Número total de prestadores) * 100</t>
  </si>
  <si>
    <t>(Número de acuerdos y programas con acciones de seguimiento / Número total de acuerdos y programas) * 100</t>
  </si>
  <si>
    <t>(dependencias con el archivo organizado / total de dependencias) * 100</t>
  </si>
  <si>
    <t>Espacio de seguimiento creado</t>
  </si>
  <si>
    <t>Suamtoria de audiencias territoriales realizadas</t>
  </si>
  <si>
    <t># de Documentos Insumo Elaborados</t>
  </si>
  <si>
    <t>Sumatoria de grupos de investigadores vínculados a la red</t>
  </si>
  <si>
    <t>(Número de requerimientos tramitados en término / Número total de requerimientos recibidos) * 100</t>
  </si>
  <si>
    <t>Sumatoria de traslados realizados</t>
  </si>
  <si>
    <t>Sumatoria de solicitudes de Adjudicación de Baldíos productivos presentadas ante el Incoder</t>
  </si>
  <si>
    <t>Sumatoria de casos presentados ante los magistrados de control de garantias de justicia y paz para solicitud de medidas cautelares y/o restitución con práctica de prueba testimoniales y periciales.</t>
  </si>
  <si>
    <t>Sumatoria de casos presentados ante el Incoder para solicitud de recuperación de baldíos indebidamente ocupados o revocatorias directas según el caso.</t>
  </si>
  <si>
    <t>Sumatoria de casos tramitados por la ruta de formalización en escenarios notariales y oficinas de registro.</t>
  </si>
  <si>
    <t>Sumatoria de casos documentados y presentados ante las instancias judiciales correspondientes para inicio de los procesos de declaración de pertenencia.</t>
  </si>
  <si>
    <t>Recursos de Cooperación / recursos de inversión nacional+ recursos de cooperación</t>
  </si>
  <si>
    <t>Sumatoria de competencias mejoradas</t>
  </si>
  <si>
    <t>Sumatoria de sedes de Registradurías y delegaciones con ancho de banda ampliado</t>
  </si>
  <si>
    <t>Sumatoria de sedes de Registradurías instaladas</t>
  </si>
  <si>
    <t>Sumatoria de modem`s suministrados a Registradurías</t>
  </si>
  <si>
    <t xml:space="preserve">EF =(No.TotAten/ No.TotServ )*100_x000D_
</t>
  </si>
  <si>
    <t>Numero de solicitudes de Apoyo atendidas sobre el numero de solicitudes de apoyo requeridas en el mes</t>
  </si>
  <si>
    <t>No. DE  ACTIVIDADES EJECUTADAS/ TOTAL DE ACTIVIDADES PLANIFICADAS SEGUN CRONOGRAMA*100</t>
  </si>
  <si>
    <t xml:space="preserve">NO. DE ACTIVIDADES EJECUTADAS/TOTAL DE ACTIVIDADES PLANIFICADAS SEGUN CRONOGRAMA *100 </t>
  </si>
  <si>
    <t>(horas con disponibilidad de los servicios de red durante un periodo de tiempo N / total de doras del periodo N) * 100</t>
  </si>
  <si>
    <t>(horas con disponibilidad de los sistemas de información durante un periodo de tiempo N / total de doras del periodo N) * 100</t>
  </si>
  <si>
    <t>OS=(DO *100)/DC</t>
  </si>
  <si>
    <t>PLT= PLA - PLE</t>
  </si>
  <si>
    <t>(Recursos distribuidos para proyectosantes del 30 de junio/Recursos totales a distribuir) * 100</t>
  </si>
  <si>
    <t>RCT=  (RCx100)/RS</t>
  </si>
  <si>
    <t>Total de entidades territoriales-total entidades territoriales sin procesos de participación juvenil.</t>
  </si>
  <si>
    <t>Sumatoria de departamentos con lineamientos de prevención del reclutamiento</t>
  </si>
  <si>
    <t>Sumatoria de municipios conlineamientos de prevención del reclutameinto</t>
  </si>
  <si>
    <t>Sumatoria de talleres de difusión</t>
  </si>
  <si>
    <t>(No. PAG actualizados ind producto / No. PAG monitoreados ind  producto) * 100</t>
  </si>
  <si>
    <t>(No. PAG actualizados ind gestión / No. PAG monitoreados ind  gestión) * 100</t>
  </si>
  <si>
    <t>Suamtoria de entidades vinculadas a la Política de Reintegración Social y Económica a través de algún mecanismo formal</t>
  </si>
  <si>
    <t>Sumatoria de acuerdos de apoyo firmados con cooperación internacional.</t>
  </si>
  <si>
    <t>(materias virtualizadas para el total de procesos / total de materias a virtualizar  para el total de procesos)</t>
  </si>
  <si>
    <t>(Estudios, investigaciones e informes homologados / Estudios investigaciones e informes inventariados en innovación insticuional pública) * 100</t>
  </si>
  <si>
    <t>Suma de visitas a municipios en cada vigencia</t>
  </si>
  <si>
    <t>(Número de Evaluaciones diseñadas/Total Evaluaciones de la Agenda) * 100</t>
  </si>
  <si>
    <t>Sumatoria de Informes de análisis de la programación presupuestal de las entidades beneficiarias de regalías directas y compensaciones que concentran el 90% de los recursos</t>
  </si>
  <si>
    <t>Sumatoria de Auditorias visibles realizadas a proyectos financiados con recursos de RD y C.</t>
  </si>
  <si>
    <t>Promedio de horas de solución de incidencias de software</t>
  </si>
  <si>
    <t>Sumatoria de series actualizadas en la vigencia</t>
  </si>
  <si>
    <t xml:space="preserve">(No. de documentos del SGSYSO formalizados en el SGC/ No. de documentos del SGSYSO)*100_x000D_
</t>
  </si>
  <si>
    <t xml:space="preserve">Sumatoria [(Sumatoria avances de las Actividades temática) / # de actividades)*Ponderación temática] _x000D_
</t>
  </si>
  <si>
    <t>Sumatoria de Entidades Territoriales con memorando de entendimiento firmado</t>
  </si>
  <si>
    <t>Sumatoria de municipios con estrategia de prevención implementada</t>
  </si>
  <si>
    <t>Sumatoria de informes realizados</t>
  </si>
  <si>
    <t>Vehiculos con blindaje tomados en arriendo</t>
  </si>
  <si>
    <t xml:space="preserve">Sumatoria de supernumerarios o personas de planta temporal contratadas _x000D_
</t>
  </si>
  <si>
    <t>Suamtoria de gerencias departamentales con el Sistema de Servicio al ciudadano, implantado y en funcionamiento</t>
  </si>
  <si>
    <t>Sumatoria de oficinas adecuadas y dotadas</t>
  </si>
  <si>
    <t>Sumatoria de encuentros realizados</t>
  </si>
  <si>
    <t>Sumatoria de consejos asistidos</t>
  </si>
  <si>
    <t>Sumatoria de talleres realizados</t>
  </si>
  <si>
    <t>Sumatoria de Programas de Gobierno Incluidos en la Agenda de Evaluaciones</t>
  </si>
  <si>
    <t>Sumatoria de tomas de la encuesta realizadas</t>
  </si>
  <si>
    <t>Sumatoria de tableros de control de planes de desarrollo territoriales diseñados</t>
  </si>
  <si>
    <t>(Evaluaciones diseñadas en la vigencia actual / Total Evaluaciones incluidas en la Agenda para la vigencia) * 100</t>
  </si>
  <si>
    <t>Cep = Cep1 - Cepo</t>
  </si>
  <si>
    <t>Cp = Cf * 100 / Cp</t>
  </si>
  <si>
    <t>Ndp = Diag1 - Diag0</t>
  </si>
  <si>
    <t>Cif = Hcif * 100 / Hd</t>
  </si>
  <si>
    <t>C = Cc * 100 / Cv</t>
  </si>
  <si>
    <t>Fb = Fb1 * 100 / Fp</t>
  </si>
  <si>
    <t>M = (ma - Mp) * 100 / Mp</t>
  </si>
  <si>
    <t>Pf = Pi * 100 / Pd</t>
  </si>
  <si>
    <t>S = Svf * 100 / Dv</t>
  </si>
  <si>
    <t>C = Pce * 100 / Tp</t>
  </si>
  <si>
    <t>Vsf = Vts / Nfb</t>
  </si>
  <si>
    <t>Pef</t>
  </si>
  <si>
    <t>Ffp</t>
  </si>
  <si>
    <t>Pomp</t>
  </si>
  <si>
    <t>Bgo</t>
  </si>
  <si>
    <t>Pfai</t>
  </si>
  <si>
    <t>Ppa  Igual (pac / Pai) Por 100</t>
  </si>
  <si>
    <t>(Ingresos propios del distrito facturados y recaudados / Egresos totales del distrito) * 100</t>
  </si>
  <si>
    <t>(Ingresos propios del distrito durante el periodo / Facturación del periodo) * 100</t>
  </si>
  <si>
    <t>(planos levantados / solicitudes de titulación de baldíos recepcionadas) * 100</t>
  </si>
  <si>
    <t>(inspecciones oculares realizadas / solicitudes de titulación de baldíos recepcionadas) * 100</t>
  </si>
  <si>
    <t>Sumatoria de predios del FNA legalizados</t>
  </si>
  <si>
    <t>Sumatoria de proyectos productivos que son acompañados</t>
  </si>
  <si>
    <t>Sumatira de proyectos aspirantes al subsidio integral</t>
  </si>
  <si>
    <t>(Número de proyectos elegíbles/Número de proyectos postulantes) * 100</t>
  </si>
  <si>
    <t>Sumatoria de operativos de control de la actividad pesquera realizados</t>
  </si>
  <si>
    <t>Sumatoria de predios registrados en el RUPTA</t>
  </si>
  <si>
    <t>Sumatoria de actos de caducidad administrativa resulestos.</t>
  </si>
  <si>
    <t>Sumatoria de Zonas de Reserva Campesina constituídas</t>
  </si>
  <si>
    <t>Sumatoria de Zonas de Desarrollo Empresarial constituídas</t>
  </si>
  <si>
    <t>Diseño de Procedimientos de titulacón de baldíos para población desplazada</t>
  </si>
  <si>
    <t>Procedimientos de permuta solicitados.</t>
  </si>
  <si>
    <t>Sumatoria de Hectáreas adquiridas</t>
  </si>
  <si>
    <t>(Número de reclamaciones de predios ingresados al Registro / Total de reclamaciones de restitución de tierras recibidas por la Unidad de Restitución de Tierras)* 100</t>
  </si>
  <si>
    <t>Sumatoria de reclamaciones de restitución de tierras despojadas y abandonadas recibidas por la Unidad de Restitución de Tierras</t>
  </si>
  <si>
    <t xml:space="preserve">Sumatoria de expedientes registrados en bases de datos._x000D_
_x000D_
</t>
  </si>
  <si>
    <t xml:space="preserve">Sumatoria de Certificaciones Expedidas_x000D_
</t>
  </si>
  <si>
    <t xml:space="preserve">Sumatoria de acuerdos expedidos para la legalización y Constitución de Resguardos Indígenas _x000D_
</t>
  </si>
  <si>
    <t xml:space="preserve">Sumatoria de consultas previas realizadas_x000D_
</t>
  </si>
  <si>
    <t xml:space="preserve">Sumatoria de almacenes de insumos agrícolas supervisados y controlados a nivel nacional </t>
  </si>
  <si>
    <t>Sumatoria de hectáreas de plantaciones forestales a las cuales se les realizó seguimiento y monitoreo</t>
  </si>
  <si>
    <t>Sumatoria de viveros registrados de productores y distribuidores o como distribuidores de material de propagación de frutales</t>
  </si>
  <si>
    <t xml:space="preserve">Suamtoria de auditorías de seguimiento a establecimientos de productores, importadores y comercializadores  </t>
  </si>
  <si>
    <t>Nia = Nia1 - Niao</t>
  </si>
  <si>
    <t>Sumatoria en pesos de los recursos gestionados y concertados</t>
  </si>
  <si>
    <t>Etc = Etc1 - Etc0</t>
  </si>
  <si>
    <t>Pd = Pdp1 - Pdp0</t>
  </si>
  <si>
    <t>Ra-fic = Rae * 100 / Rap</t>
  </si>
  <si>
    <t>Ri-apb = Ar * 100 / Ae</t>
  </si>
  <si>
    <t>Sumatoria de municipios En Los Que Se Promocionan Los Servicios Del Spe</t>
  </si>
  <si>
    <t>Sumatoria de empresas Que Han Registrado Vacantes</t>
  </si>
  <si>
    <t>el Trabajo con Convenio Ampliación Cobertura en un periodo de tiempo t1.</t>
  </si>
  <si>
    <t>Numero aprendices que desertan del Programa Ampliación Cobertura / Numero de aprendices activos en Programa Ampliación Cobertura * 100</t>
  </si>
  <si>
    <t>Numero aprendices de la población JUNTOS que desertan del Programa Ampliación Cobertura / Numero de aprendices de la población JUNTOS activos en Programa Ampliación Cobertura * 100</t>
  </si>
  <si>
    <t>Numero de Jóvenes entre 15 y 30 años pertenecientes que desertan del Programa Ampliación Cobertura / Numero de Jóvenes entre 15 y 30 años pertenecientes activos en Programa Ampliación Cobertura * 10</t>
  </si>
  <si>
    <t>Sumatoria de autoridades, entidades, organizaciones que apoyan la implementaciòn de la estrategia.</t>
  </si>
  <si>
    <t>Sumatoria de personas atendidas efectivamente por gestión social de la estrategia de intervención psicosocial en salud física, en psicologia y rehabilitacion</t>
  </si>
  <si>
    <t>Sumatoria de procesos vinculantes de autoridades locales y/u organizaciones a la implementación de la estrategia psicosocial</t>
  </si>
  <si>
    <t>Sumatoria de eventos en los que se participa</t>
  </si>
  <si>
    <t xml:space="preserve">EOPE=NEOPE+0+NEOPE+1 </t>
  </si>
  <si>
    <t>EICAC =NEICACt0 + NEICACt1: Ent ó inst con CAP = Número de Entid ó instit con CAP suscritos en un periodo de tiempo t0 + Numero de Entid ó instit con CAP suscritos en un periodo de tiempo t1.</t>
  </si>
  <si>
    <t>ADOF= NADOFt0+NADOFt1: Acciones para difusión de oferta = Número Acciones para difusión de oferta en un periodo de tiempo de t0 + Número  Acciones para difusión de oferta en un periodo de tiempo de t1</t>
  </si>
  <si>
    <t>(preseleccionados/inscritos)*100</t>
  </si>
  <si>
    <t>Sumatoria de aprendices e instructores certificados en un segundo idioma</t>
  </si>
  <si>
    <t xml:space="preserve">Sumatoria de aprendices en formación técnica, tecnológica y especializaciones  en un periodo </t>
  </si>
  <si>
    <t xml:space="preserve">Sumatoria de aprendices en formación profesional integral en un periodo  </t>
  </si>
  <si>
    <t>Sumatoria de aprendices en formación complementaria en un periodo</t>
  </si>
  <si>
    <t>Sumatoria de aprendices en formación profesional titulada del programa FIC en un periodo</t>
  </si>
  <si>
    <t>Sumatoria de aprendices de población vulnerable en formación en un periodo</t>
  </si>
  <si>
    <t>Aprendices en formación del programa de atención a desplazados por la violencia en un periodo t0 + aprendices en formación del programa de atención a desplazados por la violencia en un periodo t1</t>
  </si>
  <si>
    <t>Aprendices en formación  Red Unidos en un período t0 + aprendices en formación Red Unidos  en un período t1</t>
  </si>
  <si>
    <t>Suma de diagnósticos adelantados</t>
  </si>
  <si>
    <t>Mpa = Mp * 100 / Mt</t>
  </si>
  <si>
    <t>Mertv</t>
  </si>
  <si>
    <t>(no. De Niños(as) Y Adolescentes (nna) Con Proceso De Adopción Favorable / Total De Nna  Dados En Adopción)*100</t>
  </si>
  <si>
    <t>Eptrva = Narv * Nepts</t>
  </si>
  <si>
    <t>Varnqpac = Nqpacf - Nqpaci</t>
  </si>
  <si>
    <t>Caaac = Iraa / Naa</t>
  </si>
  <si>
    <t>Ra = Ptr / Np</t>
  </si>
  <si>
    <t>Mr = Re1 - Re0</t>
  </si>
  <si>
    <t>Total De Sesiones De Consejo Que Fueron Financiados De Acuerdo Con Las Solicitudes De Los Programas Nacionales De Ciencia Y Tecnología</t>
  </si>
  <si>
    <t>Total Módulos Integrados Al Interior De Colciencias</t>
  </si>
  <si>
    <t>Total De Actualizaciones En Módulos Desarrollados</t>
  </si>
  <si>
    <t>Total De Los Departamentos Que Cuentan Con Un Plan Estratégico De Cti Aprobado Y En Ejecución Anualmente</t>
  </si>
  <si>
    <t>No. De Investigadores Nacionales Movilizados Anualmente / No. De Investigadores Nacionales Que Solicitaron Apoyo De Movilización</t>
  </si>
  <si>
    <t>Después De La Última Ronda De Evaluación, Se Presentan A La Dirección Las Propuestas Recomendadas Por Los Pares, Para La Aprobación Final, Se Cuenta El Número De Propuestas Finalmente Aprobadas</t>
  </si>
  <si>
    <t>Monto Aprobado Por Colciencias Por Convocatoria / Monto Asignado Por Colciencias Convocatoria</t>
  </si>
  <si>
    <t>Monto Aportado Por Colciencias / Monto Total Solicitado De Los Proyectos Aprobados Por Convocatoria</t>
  </si>
  <si>
    <t>Total De Convenios En Ejecución En El Año, Entre Colciencias Y Otras Instituciones Para El Desarrollo Conjunto De Actividades De Cti</t>
  </si>
  <si>
    <t>Monto Aportado Por Colciencias / Monto Total Del Convenio</t>
  </si>
  <si>
    <t>Total De Departamentos Que Ejecutan Recursos Para Financiar Actividades De Cti Con El Apoyo De Colciencias</t>
  </si>
  <si>
    <t>Total De Propuestas Que Se Presentaron Al Cierre De La Convocatoria. Estas Se Dan En T‚rminos De Proyectos, Indivi</t>
  </si>
  <si>
    <t>Total De Propuestas Que Despu‚s De Revisadas Cumplen A Cabalidad Con Los Requisitos Establecidos En Los T‚rminos D</t>
  </si>
  <si>
    <t>Total De Proyectos Que Fueron Seleccionados Por Los Evaluadores De Acuerdo Con Los Criterios Establecidos Por Cada</t>
  </si>
  <si>
    <t>SUMATORIA DE  ALIANZAS SUSCRITAS CON ENTIDADES LÍDERES EN TECNOLOGÍA A NIVEL MUNDIAL</t>
  </si>
  <si>
    <t>SUMA DE PROYECTOS DE INVESTIGACIÓN GENERADOS</t>
  </si>
  <si>
    <t>Pfae = (fav / Fap) * 100</t>
  </si>
  <si>
    <t>Fpsa</t>
  </si>
  <si>
    <t>Pfvp = (fv / Fp) * 100</t>
  </si>
  <si>
    <t>Nfg = Fg1 - Fg0</t>
  </si>
  <si>
    <t>(No de declaraciones y novedades digitadas en el sistema/No de declaraciones y novedades radicadas) * 100</t>
  </si>
  <si>
    <t>No de derechos de petición y respuestas órganos de control contestados /No de derechos de petición y respuestas órganos de control solictados</t>
  </si>
  <si>
    <t xml:space="preserve">Sumatoria de Recursos gestionados </t>
  </si>
  <si>
    <t>(Reclamaciones pagadas/ reclamaciones tramitadas) * 100</t>
  </si>
  <si>
    <t>Sumatoria deMppios que usaron la herramienta Web de la RGS participando a través de sus diferentes canales</t>
  </si>
  <si>
    <t>(#Proyect. con dotacion Gest. / #proyect. programados para dotar) * 100</t>
  </si>
  <si>
    <t>Sumatoria de alianzas público privadas activas y operando</t>
  </si>
  <si>
    <t>Número de municipios con conectividad / número de municipios vinculados a la estrategia</t>
  </si>
  <si>
    <t>Sumatoria de proyectos gestionados con contrapartida</t>
  </si>
  <si>
    <t>MBO - M sin IPYCS = IPYCSCF</t>
  </si>
  <si>
    <t>Sumatoria de declaraciones valoradas</t>
  </si>
  <si>
    <t>Sumatoria de novedades tramitadas</t>
  </si>
  <si>
    <t>Sumatoria de programas bilaterales y regionales en ejecución</t>
  </si>
  <si>
    <t>=Proyectos gestionados a través de RIE periodo n - Proyectos gestionados a través de RIE periodo 0</t>
  </si>
  <si>
    <t xml:space="preserve">(personas UNIDOS atendidas en los programas sociales de las entidades vinculadas a la estrategia / beneficiarios UNIDOS que demandan dichos programas) * 100_x000D_
</t>
  </si>
  <si>
    <t xml:space="preserve">(personas UNIDOS atendidos en los programas de ACCIÃ“N SOCIAL/ beneficiarios UNIDOS que demandan dichos programas) * 100_x000D_
</t>
  </si>
  <si>
    <t>(número de casos solucionados / número de casos reportados) *100</t>
  </si>
  <si>
    <t>sumatoria convenios suscritos.</t>
  </si>
  <si>
    <t xml:space="preserve">Donaciones entregadas  Periodo n - Donaciones entregadas Periodo 0  </t>
  </si>
  <si>
    <t>Sumatoria de Logros Básicos Familiares Prioritarios de la Red Unidos que son apoyados con los proyectos financiados</t>
  </si>
  <si>
    <t>Sumatoria de personas con compromisos individuales suscritos con el programa</t>
  </si>
  <si>
    <t>(Número de cogestores sociales con dispositivo móvil de captura / número de cogestores contratados) * 100</t>
  </si>
  <si>
    <t>Sumatoria de departamentos con la estrategia</t>
  </si>
  <si>
    <t xml:space="preserve">(HOGARES QUE FIRMATON EL CONTRATO DE TRANSACIÓN   /_x000D_
No DE HOGARES QUE HICIERON SOLICITUD DE INDEMNIZACIÓN) * 100_x000D_
</t>
  </si>
  <si>
    <t xml:space="preserve">(entregables recibidos a satisfacción / total de entregables programados) * 100 </t>
  </si>
  <si>
    <t xml:space="preserve">Sumatoria de Zonas intervenidas_x000D_
</t>
  </si>
  <si>
    <t>Sumatoria de familias inscritas</t>
  </si>
  <si>
    <t>(Número de participantes matriculados en Programas de Formación Titulada / Número de participantes con básica secundaria completa) * 100</t>
  </si>
  <si>
    <t xml:space="preserve">Sumatoria de personas que asistenten a los talleres de formación o minga blanda </t>
  </si>
  <si>
    <t>Sumatoria de equipos implementados y en marcha</t>
  </si>
  <si>
    <t xml:space="preserve">Sumatoria de planes de Capacidad institucional adoptados _x000D_
</t>
  </si>
  <si>
    <t xml:space="preserve">Sumatoria de Mesas de Participación conformadas_x000D_
</t>
  </si>
  <si>
    <t xml:space="preserve">Sumatoria de Entidades del SNARIV certificadas_x000D_
</t>
  </si>
  <si>
    <t>Sumatoria de pequeñas obras identificadas</t>
  </si>
  <si>
    <t xml:space="preserve">Sumatoria de talleres de habilidades realizados </t>
  </si>
  <si>
    <t>sumatoria de horas prestadas por cada participante de Ingreso Social/total de participantes de Ingreso Social</t>
  </si>
  <si>
    <t xml:space="preserve">(Número de productos entregados a tiempo (Dentro de los tiempos programados en el plan operativo)_x000D_
 / Número de productos programados y definidos de cada investigación y/o componente) * 100_x000D_
</t>
  </si>
  <si>
    <t xml:space="preserve">(Promedio de avance de cada una de las etapas  / Número total de etapas programadas) * 100_x000D_
_x000D_
</t>
  </si>
  <si>
    <t>(Encuestas con calificación satisfactoria / Total de encuestas de satisfacción efectuadas) * 100</t>
  </si>
  <si>
    <t>Omr</t>
  </si>
  <si>
    <t>Ppct = Paei / Peei * 100</t>
  </si>
  <si>
    <t>Psic</t>
  </si>
  <si>
    <t>Sia</t>
  </si>
  <si>
    <t>Pce</t>
  </si>
  <si>
    <t>Psoe</t>
  </si>
  <si>
    <t>Pcc = Pcct/ Pctc * 100</t>
  </si>
  <si>
    <t>Pncc = Npncc* 100 / Ntpncc</t>
  </si>
  <si>
    <t>Ac</t>
  </si>
  <si>
    <t>Tre</t>
  </si>
  <si>
    <t>Ir</t>
  </si>
  <si>
    <t>Psgd = Dd / Td</t>
  </si>
  <si>
    <t>Laa</t>
  </si>
  <si>
    <t>Lad</t>
  </si>
  <si>
    <t>Ocm</t>
  </si>
  <si>
    <t>Ocr</t>
  </si>
  <si>
    <t>Cis</t>
  </si>
  <si>
    <t>(horas Con Disponibilidad De La Plataforma Durante Un Periodo De Tiempo N / Total De Horas Del Periodo N) * 100</t>
  </si>
  <si>
    <t>Sumatoria de contratos suscritos</t>
  </si>
  <si>
    <t>Sumatoria de documentos aprobados</t>
  </si>
  <si>
    <t>Sumatoria de diseños realizados</t>
  </si>
  <si>
    <t>Sumatoria de vehículos contratados</t>
  </si>
  <si>
    <t>e</t>
  </si>
  <si>
    <t>=Proyectos gestionados a través de DEI periodo n - Proyectos gestionados a través de DEI periodo 0</t>
  </si>
  <si>
    <t xml:space="preserve">=Proyectos Gestionados a través del RAI) periodo n - Proyectos Gestionados a través del (RAI) periodo 0  </t>
  </si>
  <si>
    <t xml:space="preserve">=Proyectos gestionados a través de Capitalización Microempresarial periodo n - Proyectos gestionados a través de Capitalización Microempresarial periodo 0 </t>
  </si>
  <si>
    <t>Tiempo futuro - Tiempo inicial. Sumatoria de informes de ejecución de crédito elaborados y presentados en la vigencia</t>
  </si>
  <si>
    <t>Sumatoria de reuniones realizadas</t>
  </si>
  <si>
    <t xml:space="preserve">IC = IC1 - IC0 _x000D_
</t>
  </si>
  <si>
    <t xml:space="preserve">E2 = E1 - E0 </t>
  </si>
  <si>
    <t>I2 = I1 - I0</t>
  </si>
  <si>
    <t>Sumatoria de aplicativos desarrollados</t>
  </si>
  <si>
    <t>sumatoria de escritura firmadas</t>
  </si>
  <si>
    <t>Sumtaoria de documentos digitalizados y accesados en base de datos virtual a lo largo del periodo</t>
  </si>
  <si>
    <t>Sumatoria de proyectos de investigacion formulados en el periodo</t>
  </si>
  <si>
    <t xml:space="preserve">Sumatoria del número de citas de negocios propiciadas a las micro y pequeñas empresas (Mypes) que participen en las ruedas de negocios </t>
  </si>
  <si>
    <t xml:space="preserve">Último dato disponible -  Línea Base (en este caso=0)_x000D_
</t>
  </si>
  <si>
    <t xml:space="preserve">Sumatoria de redes de microfranquicias creadas </t>
  </si>
  <si>
    <t xml:space="preserve">Sumatoria de unidades productivas participantes en las ruedas de negocio, ferias y eventos </t>
  </si>
  <si>
    <t>Sumatoria de Metodologías elaboradas</t>
  </si>
  <si>
    <t>Sumatoria de Metodologías aplicadas</t>
  </si>
  <si>
    <t>Sumatoria de EEDD realizados/</t>
  </si>
  <si>
    <t>Sumatoria de instituciones beneficiadas</t>
  </si>
  <si>
    <t xml:space="preserve">(documentos revisados/ documentos presentados por entidades territoriales) * 100 </t>
  </si>
  <si>
    <t>(eventos vigilados/no de eventos  que se presentan)* 100</t>
  </si>
  <si>
    <t>Sumatoria de bancos creados.</t>
  </si>
  <si>
    <t>Sumatoria de proyectos acompañados</t>
  </si>
  <si>
    <t>(Numero de usuarios que usan los servicios / Num usuarios esperados) * 100</t>
  </si>
  <si>
    <t>Software/equipos/herramientas informáticas instaladas=Número de Software/equipos/herramientas informáticas instaladas</t>
  </si>
  <si>
    <t>Sumatoria de vinculados</t>
  </si>
  <si>
    <t>Sumatoria de los resultados en cada criterio /número de criterios (5)</t>
  </si>
  <si>
    <t>Sumatoria de actividades realizadas</t>
  </si>
  <si>
    <t>Sumatoria de aplicaciones y desarrollos realizados</t>
  </si>
  <si>
    <t>(Numero esperado de funcionarios y contratistas con la dotación minina / Total funcionarios y contratistas) *100</t>
  </si>
  <si>
    <t>(Número de servicios de interoperabilidad integrados / El universo de requerimientos de interoperabilidad que los procesos y servicios determinan) *100</t>
  </si>
  <si>
    <t>Suma acumulada de entidades del orden territorial que reportan avance en el cumplimiento de la Estrategia de Gobierno en línea</t>
  </si>
  <si>
    <t>Sumatoria de ejercicios de participación efectuados a través de la urna de cristal</t>
  </si>
  <si>
    <t>(Mipymes conectadas / Mipymes existentes) * 100</t>
  </si>
  <si>
    <t>Sumatoria de nuevos muncipios conectados a la red</t>
  </si>
  <si>
    <t xml:space="preserve">Sumatoria de estaciones con señal al 90% de potencia </t>
  </si>
  <si>
    <t>Sumatoria de politicas y/o regulaciones implementadas</t>
  </si>
  <si>
    <t xml:space="preserve">Sumatoria de Instituciones Participantes en el Plan Estrategico de TI del Estado._x000D_
</t>
  </si>
  <si>
    <t xml:space="preserve">Sumatoria de Sectores en proceso de acompañamiento_x000D_
</t>
  </si>
  <si>
    <t>Sumatoria de CIOs en proceso de formacion</t>
  </si>
  <si>
    <t>Cantidad de estaciones con conectividad = estaciones adquiridas intaladas en sitio</t>
  </si>
  <si>
    <t>Sumatoria de (actividades realizadas*su peso realtivo dentro del total)</t>
  </si>
  <si>
    <t>visitas de viabilización + reuniones de mediación</t>
  </si>
  <si>
    <t>Vtrdr=Vtrd1 - Vtrd0</t>
  </si>
  <si>
    <t>Psaee= Psae1 - Psea0</t>
  </si>
  <si>
    <t>Sumatoria de solicitudes resueltas</t>
  </si>
  <si>
    <t>Sumatoria de metodologías implementadas</t>
  </si>
  <si>
    <t xml:space="preserve">Sumatoria de Servicios y ensayos realizados </t>
  </si>
  <si>
    <t>Sumatoria de  mapas realizados</t>
  </si>
  <si>
    <t>Sumatoria de mapas realizados</t>
  </si>
  <si>
    <t>Sumatoria de hectáreas (Ha) evaluadas pertenecientes a las áreas estratégicas de reserva minera definidas por el Gobierno Nacional.</t>
  </si>
  <si>
    <t>Suamtoria de informes geocientíficos de avance anual y/o de resultados parciales ó finales de los estudios.</t>
  </si>
  <si>
    <t>Sumatoria de resoluciones de rechazo o desistimiento de solicitudes de legalización expedidas</t>
  </si>
  <si>
    <t>sumatoria de  solicitudes de legalización con viabilidad para continuar proceso</t>
  </si>
  <si>
    <t>Sumatoria de hectáreas adjudicadas</t>
  </si>
  <si>
    <t>Sumatoria de zonas declaradas</t>
  </si>
  <si>
    <t>Sumatoria de kilometros georreferenciados</t>
  </si>
  <si>
    <t>Sumatoria de Inmuebles saneados</t>
  </si>
  <si>
    <t>sumatoria de talleres dotados</t>
  </si>
  <si>
    <t>Sumatoria de No. de estudiantes beneficiados o participantes en investigación formativa</t>
  </si>
  <si>
    <t>Sumatoria de semilleros de investigación de la ETITC, registrados en RedColsi.</t>
  </si>
  <si>
    <t>(N° Total Establecimientso Educativos Oficiales con Medida / N° Establecimientos Educativos Oficiales Participantes en Procesos de Articulacion) *100</t>
  </si>
  <si>
    <t>Sumatoria de funcionarios beneficiados</t>
  </si>
  <si>
    <t>Sumatoria No. de Profesores, estudiantes y administrativos de la Institución que participan en eventos académicos.</t>
  </si>
  <si>
    <t>Sumatoria de nuevos  contenidos educativos digitales realizados.</t>
  </si>
  <si>
    <t>Sumatoria de Consejos comunitarios caracterizados</t>
  </si>
  <si>
    <t>Sumatoria de jornadas realizadas</t>
  </si>
  <si>
    <t>(Folios de matrícula inmobiliaria reubicados / Total folios de matrícula inmobiliaria programados)*100</t>
  </si>
  <si>
    <t>Sumatoria de decretos expedidos</t>
  </si>
  <si>
    <t>Sumatoria de Misiones Humanitarias realizadas</t>
  </si>
  <si>
    <t>Sumatoria de sistemas 123 con recursos asignados durante el año</t>
  </si>
  <si>
    <t>Sumatoria de sistemas CCTV con recursos asignados durante el año</t>
  </si>
  <si>
    <t>Sumatoria de Sistemas 123 para ampliación y/o modernización con recursos asignados en el año</t>
  </si>
  <si>
    <t>Sumatoria de Sistemas CCTV para ampliación y/o modernización con recursos asignados en el año</t>
  </si>
  <si>
    <t>Sumatoria de Centros de Conviencia Ciudadana programados</t>
  </si>
  <si>
    <t>Sumatoria de folios reubicados</t>
  </si>
  <si>
    <t>Sumatoria de Consejos Comunitarios u organizaciones capacitadas.</t>
  </si>
  <si>
    <t>Sumatoria de Consejos Comunitarios y u organizaciones asesoradas en formulación y gestión de proyectos</t>
  </si>
  <si>
    <t>(Sumatoria de Oficinas migradas al Sistema de Información registral / total de oficinas) * 100</t>
  </si>
  <si>
    <t>(Sumatoria de Notarias integradas al SIN / número total de notarias) * 100</t>
  </si>
  <si>
    <t>Número de sistemas CCTV ampliados y/o modernizados</t>
  </si>
  <si>
    <t>Sumatoria de víctimas de desplazamiento forzado atendidas</t>
  </si>
  <si>
    <t>Sumatoria de Sistemas 123 ampliados y/o modernizados</t>
  </si>
  <si>
    <t>Historias Laborales clasificas, revisadas y  organizadas</t>
  </si>
  <si>
    <t>Historias Laborales organizadas conforme a los requerimientos de Ley.</t>
  </si>
  <si>
    <t xml:space="preserve">Sumatoria de hectáreas concertadas y comprometidas para el aislamiento en un periodo de tiempo </t>
  </si>
  <si>
    <t>Sumatoria de programas formulados</t>
  </si>
  <si>
    <t>sumatoria de registros incorporados en procesos productivos de mercados verdes</t>
  </si>
  <si>
    <t xml:space="preserve">sumatoria  de los elementos que son entregados a proyectos productivos para fortalecimiento </t>
  </si>
  <si>
    <t>Sumatoria de hectareas en mantenimiento</t>
  </si>
  <si>
    <t xml:space="preserve">Historias Laborales Sistematizadas. </t>
  </si>
  <si>
    <t>Sumatoria de convenios firmados para investigación en temas de género</t>
  </si>
  <si>
    <t>Sumatoria de convenios firmados</t>
  </si>
  <si>
    <t>Sumatoria de Redes Interinstitucionales de Atención al Migrante en funcionamiento</t>
  </si>
  <si>
    <t>Sumatoria de colombianos identificados</t>
  </si>
  <si>
    <t>Sumatoria de fuentes de financiación identificadas y/o fortalecidas para las iniciativas productivas de la población en situación de retorno</t>
  </si>
  <si>
    <t>sumatoria de las acciones distintas  realizadas por grupo de 30 personas en proceso de reintegracion</t>
  </si>
  <si>
    <t>Sumatoria de personas que terminan servicio social y que son objeto de gestión de beneficios juridicos</t>
  </si>
  <si>
    <t xml:space="preserve">Sumatoria de Diagnósticos Comunitarios Realizados </t>
  </si>
  <si>
    <t>Sumatoria de diagnósticos Municipales de Prevención del Reclutamiento Realizados</t>
  </si>
  <si>
    <t>Sumatoria de municipios donde se realizan acciones de servicio social</t>
  </si>
  <si>
    <t>(entregables terminados /4)*100</t>
  </si>
  <si>
    <t>(hitos terminados /8)*100</t>
  </si>
  <si>
    <t>Sumatoria de mesas de trabajo realizadas</t>
  </si>
  <si>
    <t>Sumatoria de municipios con planes locales en AICMA</t>
  </si>
  <si>
    <t>sumatoria de municipios con diagnóstico POC -ROE/ Total de municipios priorizados.</t>
  </si>
  <si>
    <t>Sumatoria de municipios con estudio no técnico</t>
  </si>
  <si>
    <t xml:space="preserve">Sumatoria de Proyectos apoyados financieramente con Contrapartida </t>
  </si>
  <si>
    <t xml:space="preserve">Sumaroria de Organizaciones Solidarias vinculadas a programas de educación no formal </t>
  </si>
  <si>
    <t xml:space="preserve">Sumaroria de Instituciones educativas vinculadas al programa de Educación Solidaria </t>
  </si>
  <si>
    <t>Sumatoria de Acciones Culturales</t>
  </si>
  <si>
    <t>Sumatoria de Acciones Culturales realizadas</t>
  </si>
  <si>
    <t>Sumatoria de acciones culturales realizadas</t>
  </si>
  <si>
    <t>Sumatoria de Intercambios Deportivos</t>
  </si>
  <si>
    <t>Sumatoria de entidades del nivel central que cuentan con una agenda para la transversalización del enfoque de género.</t>
  </si>
  <si>
    <t>Sumatoria de entidades departamentales que incluyan dentro de sus programas y acciones, el tema de transversalización del enfoque de género en los temas priorizados.</t>
  </si>
  <si>
    <t>(Puntos de la agenda implementados / total de puntos de la agenda) * 100</t>
  </si>
  <si>
    <t>Sumatoria de Personas desmovilizadas que realizan acciones de Servicio Social</t>
  </si>
  <si>
    <t xml:space="preserve">Sumatoria de horas de trabajo social realizadas por participantes a favor de las comunidades </t>
  </si>
  <si>
    <t>Sumtoria de colombianos vinculados al Portal RedEsColombia</t>
  </si>
  <si>
    <t>Sumatoria de asociaciones fotalecidas</t>
  </si>
  <si>
    <t>Sumatoria de proyectos con la comunidad desarrollados y/o acompañados</t>
  </si>
  <si>
    <t>Sumatoria de gerencias con centros de servicio al ciudadano en funcionamiento</t>
  </si>
  <si>
    <t>(Numero de personas asistentes al pabellon de Colombia/ Numero de personas asistentes a la feria) *100</t>
  </si>
  <si>
    <t xml:space="preserve">(No. De Vocales Capacitados/ No. De vocales registrados en la base de datos de la SSPD) *100_x000D_
</t>
  </si>
  <si>
    <t>Sumatoria de personas atendidas en las Oficinas de Atención al Migrante</t>
  </si>
  <si>
    <t>Sumatoria de proyectos que se estén desarrollando conjuntamente con entidades públicas y/o privadas para la vinculación de los colombianos altamente reconocidos en el exterior</t>
  </si>
  <si>
    <t>Sumatoria de horas de trabajo comunitario, con enfoque de reconciliación,  realizadas por las personas en proceso de reintegración en el marco  de servicio social, en un periodo dado</t>
  </si>
  <si>
    <t>Sumatoria de personas que realizan acciones de servicio social en un periodo dado</t>
  </si>
  <si>
    <t>Sumatoria de recursos judiciales y administrativos interpuestos para reclamar los derechos de las víctimas</t>
  </si>
  <si>
    <t>Sistemas implementados</t>
  </si>
  <si>
    <t>Sumatoria de organizaciones Sociales Articuladas al Contro Fiscal</t>
  </si>
  <si>
    <t>Sumatoria de Veedurías Ciudadanas Ejerciendo Control Cudadano</t>
  </si>
  <si>
    <t>Sumatoria de ciudadanos Formados para el Ejercicio del Control Ciudadano</t>
  </si>
  <si>
    <t>Sumatoria de Ciudadanos Vinculados al Control Fiscal Participativo</t>
  </si>
  <si>
    <t>Sumatoria de Victimas ubicadas</t>
  </si>
  <si>
    <t>Sumatoria de Victimas caracterizadas</t>
  </si>
  <si>
    <t xml:space="preserve">Sumatoria de planes locales en ERM implementados </t>
  </si>
  <si>
    <t xml:space="preserve">Sumaroria de organizaciones solidarias vinculadas a procesos de fortalecimiento gremial </t>
  </si>
  <si>
    <t xml:space="preserve">Sumaroria de Organizaciones Acreditadas fortalecidas </t>
  </si>
  <si>
    <t>SUMATORIA DE LOS CONTRATOS PLAN COFINANCIADOS</t>
  </si>
  <si>
    <t>Sumatoria de Paises Intervenidos</t>
  </si>
  <si>
    <t>Sumatoria de Paises intervenidos</t>
  </si>
  <si>
    <t>Sumatoria de paises intervenidos</t>
  </si>
  <si>
    <t>Sumatoria de proyectos app´s estructurados</t>
  </si>
  <si>
    <t xml:space="preserve">Sumatoria de Centros de Desarrollo Infantil dotados conforme a los estándares establecidos en la ENAIPI DE CERO A SIEMPRE apoyados por la ACPPE </t>
  </si>
  <si>
    <t>Sumatoria de Centros de Desarrollo Infantil adecuados o ampliados conforme a los estándares establecidos en la ENAIPI DE CERO A SIEMPRE apoyados por la ACPPE</t>
  </si>
  <si>
    <t>Sumatoria de funcionarios vinculados</t>
  </si>
  <si>
    <t>No. de planes</t>
  </si>
  <si>
    <t>%CRR=CR/CIR</t>
  </si>
  <si>
    <t>%COP=CP/CO</t>
  </si>
  <si>
    <t>%SRR=SRR/SR</t>
  </si>
  <si>
    <t>No. de Estudios</t>
  </si>
  <si>
    <t>Sumatoria de planes formulados</t>
  </si>
  <si>
    <t>Sumatoria de hectáreas establecidas</t>
  </si>
  <si>
    <t>Sumatoria de sistemas de agua y saneamiento básicos nuevos construidos</t>
  </si>
  <si>
    <t>Sumatoria de sistemas de agua y saneamiento básicos rehabilitados funcionando</t>
  </si>
  <si>
    <t>sumatoria de  alianzas con empresas grandes medianas y gremios a la fecha de corte</t>
  </si>
  <si>
    <t xml:space="preserve">Sumatoria de empresas con cuota regulada </t>
  </si>
  <si>
    <t xml:space="preserve">Sumatoria de aprendices  contrato de aprendizaje </t>
  </si>
  <si>
    <t>Sumatoria de aprendices con Contrato de Aprendizaje  Voluntarios Emp Obligadas y NO Obligadas</t>
  </si>
  <si>
    <t xml:space="preserve">Sumatoria de nuevos aprendices matriculados en formación técnica, tecnológica y especializaciones </t>
  </si>
  <si>
    <t xml:space="preserve">Sumatoria de nuevos aprendices matriculados en formación de técnico laboral, auxiliares, ocupación y operario ._x000D_
</t>
  </si>
  <si>
    <t>Sumatoria de nuevos aprendices matriculdos</t>
  </si>
  <si>
    <t>Sumatoria de nuevos aprendices de población vulnerable matriculados</t>
  </si>
  <si>
    <t xml:space="preserve">Sumatoria de nuevos aprendices matriculados en formación complementaria </t>
  </si>
  <si>
    <t>Sumatoria de nuevos aprendices matriculados</t>
  </si>
  <si>
    <t xml:space="preserve">Sumatoria de nuevos aprendices APD matriculados </t>
  </si>
  <si>
    <t xml:space="preserve">Nuevos aprendices matriculados pertenecientes al programa Jóvenes Rurales Emprendedores Red Unidos </t>
  </si>
  <si>
    <t>Sumatoria de personas beneficiadas con el programa de formación continua especializada</t>
  </si>
  <si>
    <t xml:space="preserve">sumatoria de empleos y autoempleos creados </t>
  </si>
  <si>
    <t>Sumaroria de viviendas contratadas</t>
  </si>
  <si>
    <t xml:space="preserve">Sumatoria de metros Cuadrados Construidos en Obras de Urbanismo </t>
  </si>
  <si>
    <t xml:space="preserve">Sumaroria de municipios con reporte de viviendas destruidas en REUNIDOS verificados_x000D_
</t>
  </si>
  <si>
    <t xml:space="preserve">Sumaroria de personas con reporte de vivienda destruida en REUNIDOS verificadas_x000D_
</t>
  </si>
  <si>
    <t xml:space="preserve">Sumatoria de viviendas tituladas_x000D_
</t>
  </si>
  <si>
    <t xml:space="preserve">Sumatoria de viviendas entregadas en el área rural_x000D_
</t>
  </si>
  <si>
    <t xml:space="preserve">Sumatoria de viviendas entregadas en Ã¡rea urbana_x000D_
</t>
  </si>
  <si>
    <t xml:space="preserve">Sumatoria de viviendas reconstruidas en sitio propio_x000D_
</t>
  </si>
  <si>
    <t xml:space="preserve">Sumatoria de viviendas autoncostruidas con asistencia </t>
  </si>
  <si>
    <t xml:space="preserve">Sumatoria de viviendas prefabricadas instaladas en sitio propio_x000D_
</t>
  </si>
  <si>
    <t>Sumatoria de viviendas reubicadas</t>
  </si>
  <si>
    <t xml:space="preserve">Sumatoria de viviendas reubicadas a través de oferta existente_x000D_
</t>
  </si>
  <si>
    <t xml:space="preserve">Sumatoria de viviendas reubicadas a través de oferta generada_x000D_
</t>
  </si>
  <si>
    <t xml:space="preserve">(Adultos con niños menores de 5 años Red Unidos  capacitados en consumo y prácticas de hábitos saludables/Total adultos con niños menores de 5 años identificados con el Sistema de Info Unidos)* 100_x000D_
</t>
  </si>
  <si>
    <t>(No niños, niñas y Adols. que a partir de la fecha de sent. de adop. en firme, cumplen con el No. de inf. de seg. post adop/No. de niños, niñas y Adolesc. con sentenc. de adopc. en firme)*100</t>
  </si>
  <si>
    <t>(No. de niños, niñas y adolesc &lt; de 18 años en protecc. con situac. legal definida en &lt; de 6 meses / No. niños, niñas y adolescentes  &lt; de 18 años en protec.)*100</t>
  </si>
  <si>
    <t xml:space="preserve">Sumatoria de ejes del sistema de gestion  Certificados </t>
  </si>
  <si>
    <t>Sumatoria de municipios con los Consejos Municipales de Política Social monitoreados.</t>
  </si>
  <si>
    <t>Sumatoria de departamentos con los Consejos Departamentales de Política Social monitoreados.</t>
  </si>
  <si>
    <t>(Promedio  del número de días de atención del Programa de Alimentación Escolar en cada municipio durante el período de medición / Número de municipios)*100</t>
  </si>
  <si>
    <t>(Número de niños, niñas y adolescentes que participan en más del 80% de las actividades desarrolladas / Número de niños, niñas y adolescentes vinculados) * 100</t>
  </si>
  <si>
    <t>(Número de niños, niñas y adolescentes que participan en más del 80% de los encuentros vivenciales del Programa / Número de niños, niñas y adolescentes que se vincularon al Programa) * 100</t>
  </si>
  <si>
    <t xml:space="preserve">Sumatoria agentes educativos vinculados a procesos de formación en el modelo de atención integral._x000D_
</t>
  </si>
  <si>
    <t>No TONELADAS DISTRIBUIDAS POR MACROREGIONES (MES) /No TONELADAS SOLICITADAS POR MACROREGION EN EL PERIODO *100</t>
  </si>
  <si>
    <t xml:space="preserve"> No TONELADAS PRODUCIDAS POR MES / No TONELADAS SOLICITADAS POR MES*100</t>
  </si>
  <si>
    <t>(Número de proyectos de apoyo y fortalecimiento concertados y realizados con las regionales / Número de proyectos de apoyo y fortalecimiento formulados) *100</t>
  </si>
  <si>
    <t>Sumatoria de niños y niñas atendidos en Centros de Desarrollo Infantil- CDI</t>
  </si>
  <si>
    <t>(Numero de Niños que mejoraron su estado Nutrcional/No. de Niños atendidos por el Programa RNA)*100</t>
  </si>
  <si>
    <t>Mujeres lactantes con Niños (as) &lt; de 2 años RU capacitados y practicando LME vinculados al programa de RNA/ Mujeres lactantes con Niños(as)&lt;  de 2 años RN  identificados en Unidos )* 100.</t>
  </si>
  <si>
    <t>Número de Niños, niñas y adolescente víctimas del desplazamiento forzado con proceso de restablecimiento de derechos.</t>
  </si>
  <si>
    <t>Sumatoria de niños, niñas y adolescentes en proceso de restablecimiento de derechos</t>
  </si>
  <si>
    <t>Sumatoria de campañas y programas de movilización desarrollados por ejes para promoción y prevención de derechos de los niños, niñas, adolescentes y familias</t>
  </si>
  <si>
    <t>Sumatoria de instituciones de servicio que trabajan con el ICBF, certificadas en Calidad</t>
  </si>
  <si>
    <t>Sumatoria de niños, niñas y adolescentes que reingresan al proceso de restablecimiento de derechos</t>
  </si>
  <si>
    <t>Sumatoria de departamentos que implementan políticas públicas de infancia y adolescencia.</t>
  </si>
  <si>
    <t>Sumatoria de municipios que implementan políticas públicas de infancia y adolescencia</t>
  </si>
  <si>
    <t>Recaudo parafiscal efectivo / meta de recaudo parafiscal</t>
  </si>
  <si>
    <t>Sumatoria de niños, niñas y adolescentes vinculados a programas de prevención (reclutamiento, gestación de adolescentes, uso del tiempo libre y procesos de participación)</t>
  </si>
  <si>
    <t>Sumatoria de niños, niñas y adolescentes atendidos con el Programa de Alimentación Escolar</t>
  </si>
  <si>
    <t xml:space="preserve">Sumatoria de niños, niñas y adolescentes en condición de desplazamiento beneficiarios de los programas del proyecto apoyo nutricional y de orientacion juvenil a la niñez y la adolescencia </t>
  </si>
  <si>
    <t>Sumatoria de niños, niñas y adolescentes pertenicientes a la Red Unidos beneficiarios de los programas del proyecto apoyo nutricional y de orientacion juvenil a la niñez y la adolescencia</t>
  </si>
  <si>
    <t xml:space="preserve">Sumatoria de Centros de Desarrollo Infantil construidos para la atención integral a la primera infancia_x000D_
</t>
  </si>
  <si>
    <t>Sumatoria de familias beneficiadas por el programa Familias con Bienestar</t>
  </si>
  <si>
    <t>Sumatoria de Familias Red Unidos beneficiadas e identificadas por el programa Familias con binestar</t>
  </si>
  <si>
    <t xml:space="preserve">Sumatoria de familias desplazadas beneficiadas por el programa Familias con Bienestar_x000D_
</t>
  </si>
  <si>
    <t>Sumatoria de Niños y Niñas &lt; de 5 años atendidos en Centros de Recuperación Nutricional</t>
  </si>
  <si>
    <t>Sumatoria de Niños y Niñas &lt; de 5 años atendidos en Recuperación Nutricional Paquete</t>
  </si>
  <si>
    <t>Sumatoria de Niños  y Niñas &lt; 5 años de la Red Unidos atendidios en Recuperación Nutricional Paquete</t>
  </si>
  <si>
    <t>Sumatoria de Niños y Niñas &lt; de 5 años atendidos en Recuperación Nutricional -  Ración Servida</t>
  </si>
  <si>
    <t>Sumatoria de Niños y Niñas &lt; de 5 años de la Red Unidos atendidos en Recuperación Nutricional -  Ración Servida</t>
  </si>
  <si>
    <t>Sumatoria de niños y niñas con atención integral a la primera infancia</t>
  </si>
  <si>
    <t xml:space="preserve">Sumatoria de niños y niñas desplazados menores de 5 años  atendidos en programas de atención integral_x000D_
</t>
  </si>
  <si>
    <t xml:space="preserve">Sumatoria de niños y niñas en condición de desplazamiento beneficiarios del programa de alimentación escolar _x000D_
</t>
  </si>
  <si>
    <t xml:space="preserve">Sumatoria de niños y niñas desplazados  menores de 5 años atendidos en programas de atención no integral_x000D_
</t>
  </si>
  <si>
    <t>(Número de niños, niñas y adolescentes vinculados al Programa con diagnóstico de derechos elaborado/Número de niños, niñas y adolescentes vinculados al programa)*100</t>
  </si>
  <si>
    <t>Sumatoria de niños, niñas y adolescentes en condición de vulnerabilidad atendidos por el Programa</t>
  </si>
  <si>
    <t>Sumatoria de niños, niñas y adolescentes en condición de desplazamiento atendidos por el Programa</t>
  </si>
  <si>
    <t>Sumatoria de niños, niñas y adolescentes en zonas rurales atendidos por el Programa</t>
  </si>
  <si>
    <t>Sumatoria de niños, niñas y adolescentes pertenecientes a étnias indígenas atendidos por el Programa</t>
  </si>
  <si>
    <t>Sumatoria de niños, niñas y adolescentes en condición de discapacidad atendidos por el Programa</t>
  </si>
  <si>
    <t xml:space="preserve">Sumatoria de Niños, niñas y adolescentes victimas en situacion de desplazamiento vinculados a programas de prevención_x000D_
</t>
  </si>
  <si>
    <t>Sumatoria de niños, niñas, y adolescentes pertenecientes a la Red Unidos ident. en el proy. de Asist. Téc. a la Niñez y apoyo a la filia. para posibilitar a los niños el ejercicio de sus derechos APD.</t>
  </si>
  <si>
    <t xml:space="preserve">Sumatoria de niños y niñas atendidos en Hogares ICBF sin el componente de educación inicial_x000D_
</t>
  </si>
  <si>
    <t xml:space="preserve">Sumatoria de Beneficiarios en condición de desplazamiento  identificados atendidos en las modalidades de atención a la Primera Infancia_x000D_
</t>
  </si>
  <si>
    <t xml:space="preserve">Sumatoria de Niños y niñas de la Red Unidos  identificados con Atencion Integral a la Primera Infancia (Cobertura)_x000D_
</t>
  </si>
  <si>
    <t>Mediana de la duración en meses de la lactancia materna exclusiva en niños y niñas de 6 meses a 2 años pertenecientes a la modalidad FAMI</t>
  </si>
  <si>
    <t>Niños y niñas entre 6 meses y 2 años atendidos en FAMI con  lactac. materna exclusiva hasta los 6 meses / Total niños y niñas entre 6 meses y 2 años atendidos en  la modalidad FAMI * 100</t>
  </si>
  <si>
    <t>NN &lt; de 5 años benef. de RNA con perman. &gt;= a 6 meses,  con DNT  aguda o riesgo que mejoran su estado nutricional /NN  con DNT aguda o riesgo en el SSN con perman. &gt;= a 6 meses en  RN) * 100</t>
  </si>
  <si>
    <t>N° Niños reportados al SSN que pasaron a Riesgo o Peso Adecuado para la Edad de FAMI / Total  niños  de  FAMI reportados al SSN con Desnutrición Global en el trimestre) * 100</t>
  </si>
  <si>
    <t>Niños reportados al SSN que pasaron a Riesgo o Peso Adecuado-Talla en Centros de Desarrollo Infantil (sin FAMI /Total niños deCentros de Desarrollo Infantil (sin FAMI en el SSN con DNT Aguda * 100</t>
  </si>
  <si>
    <t>Niños desplazados en el SSN que pasan a Riesgo o Peso Adecuado /Total de niños desplazados de Centros de Desarrollo Infantil (sin FAMI) en el SSN con DNT Aguda *100</t>
  </si>
  <si>
    <t>Niños indígenas en el SSN que pasan a Riesgo o Peso Adecuado /Total niños indígenas de Centros de Desarrollo Infantil  (sin FAMI) en el SSN con DNT Aguda * 100</t>
  </si>
  <si>
    <t>(# grupos abiertos * promedio niños que conforman cada grupo) + (# grupos preestructurados * promedio niños que conforman cada grupo) = # Niñas, Niños y Jóvenes vinculados al Programa Ondas</t>
  </si>
  <si>
    <t>Sumatoria de proyectos presentados</t>
  </si>
  <si>
    <t>Sumatoria de proyectos priorizados</t>
  </si>
  <si>
    <t>Sumatoria de garantías constituidas</t>
  </si>
  <si>
    <t>Sumatoria de Hogares inscritos con línea base étnica</t>
  </si>
  <si>
    <t>Sumatoria de procesos de concertación adelantados</t>
  </si>
  <si>
    <t>Sumatoria de los recursos privados y de cooperación internacional movilizados para la atención de familias UNIDOS</t>
  </si>
  <si>
    <t>Sumatoria de cogestores sociales contratados para el acompañamiento a familias UNIDOS</t>
  </si>
  <si>
    <t>(Número de entidades que cuentan con Planes de Acción de UNIDOS / Número de entidades vinculadas a UNIDOS) * 100</t>
  </si>
  <si>
    <t xml:space="preserve">Sumatoria de proyectos estructurados </t>
  </si>
  <si>
    <t>Sumatoriade municipios vinculados a la Red UNIDOS</t>
  </si>
  <si>
    <t>Sumatoria de gobernaciones vinculadas a La Red UNIDOS</t>
  </si>
  <si>
    <t>Sumatoria de Experiencias de innovación social exitosas a nivel nacional e internacional identificadas y documentadas</t>
  </si>
  <si>
    <t xml:space="preserve">(# Hogares que terminan el proceso de Atencion/# Hogares que inicial el proceso de Atencion)*100_x000D_
 _x000D_
</t>
  </si>
  <si>
    <t xml:space="preserve">Sumatoria de Comunidades con proyectos  productivos colectivos sostenibles_x000D_
</t>
  </si>
  <si>
    <t xml:space="preserve">(Número de participantes Vinculados/Número de participantes caracterizados) *100 </t>
  </si>
  <si>
    <t>Sumatoria de proyectos ejecutados a nivel nacional</t>
  </si>
  <si>
    <t>No. de Hogares afrocolombianos participantes</t>
  </si>
  <si>
    <t>Sumatoria de hogares indígenas participantes</t>
  </si>
  <si>
    <t>Sumatoria de Hogares con acceso a huertas o chagras de soberanía alimentaria</t>
  </si>
  <si>
    <t>Sumatoria de Comunidades con organizaciones fortalecidas</t>
  </si>
  <si>
    <t xml:space="preserve">Sumatoria de proyectos privados que atienden familias UNIDOS implementados </t>
  </si>
  <si>
    <t>(Número de cogestores con Dispositivo de Trabajo Remoto / Número de cogestores contratados) * 100</t>
  </si>
  <si>
    <t>Número de familias vinculadas a la Red UNIDOS que cumplen las condiciones necesaria y suficiente para su promoción</t>
  </si>
  <si>
    <t>Simatoria de familias que cuentan con Sesión 1 de acompañamiento familiar de la Red UNIDOS</t>
  </si>
  <si>
    <t>Sumatoria de familias SISBEN que cuentan con Sesión 1 del acompañamiento familiar de la Red UNIDOS</t>
  </si>
  <si>
    <t>Sumatori de familias en situación de desplazamiento con Sesión 1 de acompañamiento familiar de la red UNIDOS</t>
  </si>
  <si>
    <t>Sumatoria de familias que se vinculan a la Red UNIDOS  por reposición de familias que fueron promovidas</t>
  </si>
  <si>
    <t>Sumatoria de familias con Sesión 5 de acompañamiento familiar (seguimiento a logros básicos)</t>
  </si>
  <si>
    <t>Participantes vinculadas a través del componente Mujeres Ahorradoras en Acción periodo n- Participantes vinculadas a través del componente Mujeres Ahorradoras en Acción periodo 0</t>
  </si>
  <si>
    <t>Participantes vinculados a través del componente ICE periodo n-  Participantes vinculados a través del componente ICE periodo 0</t>
  </si>
  <si>
    <t>Participantes vinculados a través de la Ruta de Ingresos y Empresarismo periodo n-  Participantes vinculados a través de la Ruta de Ingresos y Empresarismo periodo 0</t>
  </si>
  <si>
    <t>Participantes vinculados a través del componente Capitalización Microempresarial periodo n - Participantes vinculados a través del componente Capitalización Microempresarial periodo 0</t>
  </si>
  <si>
    <t xml:space="preserve">Proyectos vinculados a través de Capitalización Microempresarial periodo n - Proyectos vinculados a través de Capitalización Microempresarial periodo 0 </t>
  </si>
  <si>
    <t>Participantes vinculados a través del componente de Recuperación de Activos Improductivos periodo n -Participantes vinculados a través del componente de Recuperación de Activos Improductivos periodo 0</t>
  </si>
  <si>
    <t>Número de Proyectos vinculados a través del componente RAI Periodo n - Número de Proyectos vinculados a través del componente de RAI Periodo 0</t>
  </si>
  <si>
    <t>Participantes vinculados a través del Componente Trabajemos UNIDOS periodo n-  Participantes vinculados a través del Componente Trabajemos UNIDOS periodo 0</t>
  </si>
  <si>
    <t>Nuevos Ocupados Generación de Ingresos periodo n-  Nuevos Ocupados Generación de Ingresos periodo 0</t>
  </si>
  <si>
    <t>Participantes vinculadas a través del componente Mujeres Ahorradoras en Acción Fase I periodo n- Participantes vinculadas a través del componente Mujeres Ahorradoras en Acción Fase I periodo 0</t>
  </si>
  <si>
    <t>Participantes vinculadas a través del componente Mujeres Ahorradoras en Acción Fase II periodo n- Participantes vinculadas a través del componente Mujeres Ahorradoras en Acción Fase II periodo 0</t>
  </si>
  <si>
    <t>(# Hogares con intensión de continuar con el proyecto productivo/# Hogares  atendidas )*100</t>
  </si>
  <si>
    <t xml:space="preserve">Sumatoria de estudios de factilidad realizados </t>
  </si>
  <si>
    <t>(# de incidentes de seguridad resueltos /  # de incidentes de seguridad registrados.)*100</t>
  </si>
  <si>
    <t>(requerimientos implementados / requerimientos de desarrollo y mantenimiento acordados)</t>
  </si>
  <si>
    <t>(Número de equipos con mantenimiento preventivo y/o correctivo durante el mes / Número de equipos instalados) *100</t>
  </si>
  <si>
    <t>Sumatoria del número de propuestas recibidas en el marco de la(s) convocatorias(s) del proyecto de inversión, que cumplieron con requisitos y que fueron sometidas a evaluación por parte de pares evaluadores expertos</t>
  </si>
  <si>
    <t xml:space="preserve">Sumatoria del número de informes técnicos y financieros de ejecución del proyecto que se presentan a las instancias públicas de seguimiento y evaluación de acuerdo con la metodología que defina Colciencias_x000D_
</t>
  </si>
  <si>
    <t xml:space="preserve">Sumatoria del número de Parques Tecnológicos creados en el marco del desarrollo del proyecto de inversión_x000D_
</t>
  </si>
  <si>
    <t>Madc</t>
  </si>
  <si>
    <t>(dotaciones unidades mayores navales adquiridas / total dotaciones requeridas por unidades mayores navales)*100</t>
  </si>
  <si>
    <t>Número de Plataformas Estratégicas de Superficie construidas</t>
  </si>
  <si>
    <t xml:space="preserve">Unidades aereas con mantenimiento / Unidades aereas en el plan de mantenimiento </t>
  </si>
  <si>
    <t>sumatoria de contratos celebrados</t>
  </si>
  <si>
    <t>sumatoria contratos celebrados</t>
  </si>
  <si>
    <t>((Peso casco construido/peso total del casco) + (Peso superestructura construida/peso total de la superestructura) + (equipos instalados/total equipos) + (sistemas instalados/total sistemas))*100</t>
  </si>
  <si>
    <t>(Buques puestos en servicio / Buques proyectados)</t>
  </si>
  <si>
    <t>No. redes en (t1)</t>
  </si>
  <si>
    <t>Ris = Res * 100 / Rp</t>
  </si>
  <si>
    <t xml:space="preserve">Sumatoria de contactos comerciales. </t>
  </si>
  <si>
    <t xml:space="preserve">(avance en el cumplimiento de las necesidades / pronóstico de las necesidades actuales y futuras de RRHH de empresas inscritas) * 100 </t>
  </si>
  <si>
    <t>Sumatoria de entidades atendidas</t>
  </si>
  <si>
    <t>Sumatoria de estudios Elaborados</t>
  </si>
  <si>
    <t>Er = Ef - Ei</t>
  </si>
  <si>
    <t>Pc = Pce * 100 / Ppe</t>
  </si>
  <si>
    <t>Sumatoria de estudiantes graduados</t>
  </si>
  <si>
    <t>Sumatoria de programas curriculares finalizados</t>
  </si>
  <si>
    <t>Sumatoria de empresas financiadas</t>
  </si>
  <si>
    <t>(empresas certificadas con el Programa/ Número de empresas financiadas con el componente)*100</t>
  </si>
  <si>
    <t xml:space="preserve">Número de  verificaciones metrológicas realizadas </t>
  </si>
  <si>
    <t>Número de verificaciones a estaciones de servicio de combustible líquido realizadas</t>
  </si>
  <si>
    <t>Número de casas de consumidor puestas en marcha</t>
  </si>
  <si>
    <t>Número de eventos en temas de protección del consumidor realizados</t>
  </si>
  <si>
    <t xml:space="preserve">Número de nuevos  proyectos aprobados </t>
  </si>
  <si>
    <t>Recursos de cofinanciación asignados y adjudicados a los proyectos de modernización e innovación en la convocatoria para población victima del desplazamiento.</t>
  </si>
  <si>
    <t>Número de  proyectos de modernización e innovación asignados y adjudicados con recursos de cofinanciación para población victima del desplazamiento.</t>
  </si>
  <si>
    <t xml:space="preserve">Sumatoria de mercados públicos intervenidos </t>
  </si>
  <si>
    <t>Sumatoria total de unidades de negocios beneficiadas con programas y proyectos de generación de ingresos.</t>
  </si>
  <si>
    <t xml:space="preserve">suma total de eventos o talleres realizados para el fortalecimiento empresarial  a la población desplazada </t>
  </si>
  <si>
    <t>Sumatoria total de personas desplazadas beneficiadas con programas de fortalecimiento empresarial .</t>
  </si>
  <si>
    <t>Número de Monitoreos efectuados</t>
  </si>
  <si>
    <t>Sumatoria de Número de Planes de mejora diseñados.</t>
  </si>
  <si>
    <t xml:space="preserve">Sumatoria de diagnósticos </t>
  </si>
  <si>
    <t>Sumatoria de Actividades de divulgación y difusión apoyadas.</t>
  </si>
  <si>
    <t>Sumatoria de Empresas intervenidas</t>
  </si>
  <si>
    <t>Número de small and Medium entreprises Review para OCDE</t>
  </si>
  <si>
    <t>Número de ventanillas de atención unica diseñadas e implementadas</t>
  </si>
  <si>
    <t xml:space="preserve">Sumatoria de reportes semestrales </t>
  </si>
  <si>
    <t xml:space="preserve">Sumatoria de reportes trimestrales </t>
  </si>
  <si>
    <t>Número de Documentos de  sistematización de Investigación elaborados</t>
  </si>
  <si>
    <t>Observatorio implementado/y en operación</t>
  </si>
  <si>
    <t>Plataforma Tecnólogoca en funcionamiento</t>
  </si>
  <si>
    <t>Número de Profesionales de Apoyo</t>
  </si>
  <si>
    <t>Sumatoria de Encuentros o Talleres Realizados</t>
  </si>
  <si>
    <t>Sumatoria de Actividades para los centros de Desarrollo empresarial para las Mipymes.</t>
  </si>
  <si>
    <t>Número de Redes en funcionamiento.</t>
  </si>
  <si>
    <t>Sumatoria de Centros de Desarrollo empresarial creados y/o fortalecidos</t>
  </si>
  <si>
    <t>Sumatoria de de Asistentes</t>
  </si>
  <si>
    <t>Número de estrategias de entrega de Beneficios.</t>
  </si>
  <si>
    <t>Sumatoria de pertenecientes a los sectores del PTP que reciben asistencia técnica</t>
  </si>
  <si>
    <t>Sumatoria de recursos cofinanciados por Innpulsa Mipymes</t>
  </si>
  <si>
    <t>Sumatoria de compradores y vendedores evaluados</t>
  </si>
  <si>
    <t>Sumatoria de proyectos cofinanciados por Innpulsa Mipymes</t>
  </si>
  <si>
    <t>Número de estrategias formuladas - Número de estrategias implementadas</t>
  </si>
  <si>
    <t>Bcn = Bcf - Bci</t>
  </si>
  <si>
    <t>Tcc = Ncc * 100 / Ncp</t>
  </si>
  <si>
    <t>Rig = Ti / Tg</t>
  </si>
  <si>
    <t>Icc = Trie * 100 / Ria</t>
  </si>
  <si>
    <t xml:space="preserve">sumatoria de reuniones y/o espacios con participacion de funcionarios en la implementacion de la estrategia de intervencion psicosocial </t>
  </si>
  <si>
    <t>sumatoria de las acciones de replica en los municipios que desarrollan los agentes psicosociales formados en el marco de la estrategia de intervencion psicosocial</t>
  </si>
  <si>
    <t>NÚMERO DE SUSCRIPCIONES GESTIONADAS/NÚMERO DE SUSCRIPCIONES REALIZADAS</t>
  </si>
  <si>
    <t xml:space="preserve">NUMERO DE EVALUACIONES PROGRAMADAS / NUMERO DE EVALUACIONES REALIZADAS </t>
  </si>
  <si>
    <t xml:space="preserve">NUMERO DE EVENTOS PROGRAMADOS / NUMERO DE EVENTOS REALIZADOS </t>
  </si>
  <si>
    <t>Gsic = Gsic1 * 100 / Tgs</t>
  </si>
  <si>
    <t>Ac = As1 - Aso</t>
  </si>
  <si>
    <t>Ch1-ch0</t>
  </si>
  <si>
    <t>Mc = Mpc1 - Mpco</t>
  </si>
  <si>
    <t>Sumatoria de cupos de residentes cofinanciados para la formación de especialistas en IPS Públicas</t>
  </si>
  <si>
    <t>Sumatoria de IPS con cupos cofinanciados para la formación de especialistas</t>
  </si>
  <si>
    <t>sumatoria de redes de apoyo local que se logran conformar o que se fortalecen con las acciones de la estrategia de intervencion psicosocial</t>
  </si>
  <si>
    <t>sumatoria de Organizaciones comunitarias informadas sobre la estrategia de comunicaciones implementada en el marco de la estrategia de intervencion psicosocial</t>
  </si>
  <si>
    <t>sumatoria de las iniciativas de inclusion social que se fortalecen/acompañan/ implementan con las acciones de la estrategia de intervencion psicosocial</t>
  </si>
  <si>
    <t>Número de Entidades Territoriales con Programas de Saneamiento Fiscal y Financiero cofinanciados</t>
  </si>
  <si>
    <t>número de personas participantes en el proceso de fortalecimiento organizativo de la estrategia de intervención psicosocial</t>
  </si>
  <si>
    <t>N° de Personas  que participan en los procesos sociales, políticos y/o culturales por gestión social de la estrategia de intervención psicosocial</t>
  </si>
  <si>
    <t xml:space="preserve">NUMERO DE PROPUESTAS APROBADAS / NUMERO DE PROPUESTAS FORMULADAS </t>
  </si>
  <si>
    <t xml:space="preserve">NUMERO DE EVALUACIONES GESTIONADAS/ NUMERO DE EVALUACIONES EN EJECUCION </t>
  </si>
  <si>
    <t>NUMERO DE INVESTIGACIONES TECNICAS GESTIONADAS / NUMERO DE EVALUACIONES TECNICAS EN EJECUCIÓN</t>
  </si>
  <si>
    <t>Número total de equipos adquiridos y en funcionamiento / Número total de equipos viabilizados</t>
  </si>
  <si>
    <t>Número de proyectos de infraestructura en salud adjudicados / Número de proyectos de infraestructura en salud viabilizados</t>
  </si>
  <si>
    <t>Número de obras de reforzamiento sísmico estructural de IPS de mediana y alta complejidad cofinanciadas</t>
  </si>
  <si>
    <t xml:space="preserve">(Sumatoria de niños(as) vacunados con primer refuerzo de triple viral de 5 años / Total de niños(as) de 5 años programados para la vigencia)*100_x000D_
</t>
  </si>
  <si>
    <t xml:space="preserve">(Sumatoria de niños(as) vacunados con primera dosis de hepatitis A de 1 año / Total de niños(as) de 1 año programados para la vigencia)*100_x000D_
</t>
  </si>
  <si>
    <t xml:space="preserve">(Sumatoria de niños(as) vacunados con primera dosis de triple viral de 1 año / Total de niños(as) de 1 año programados para la vigencia)*100_x000D_
</t>
  </si>
  <si>
    <t xml:space="preserve">(Sumatoria de niños(as) vacunados con pentavalente 3d &lt; de 1 año / Total de niños(as) &lt; de 1 año programados para la vigencia)*100_x000D_
</t>
  </si>
  <si>
    <t xml:space="preserve">Sumatoria de vacunas adquiridas para la vigencia_x000D_
</t>
  </si>
  <si>
    <t>Sumatoria de entidades del Gbno Nal. que implementaron la estrategia de coordinacion y mejoramiento de comunicaciones digitales</t>
  </si>
  <si>
    <t>Estrategia diseñada</t>
  </si>
  <si>
    <t>número de interacciones sobre número de contenidos publicados</t>
  </si>
  <si>
    <t>Número de líderes de TI de las entidades cabeza de sector certificados / Número de líderes de las entidades cabeza de sector</t>
  </si>
  <si>
    <t>Entidades cabeza de  Sector acompañadas / Entidades cabeza de  Sector programadas a acompañar</t>
  </si>
  <si>
    <t>Número de eventos realizados / Número de eventos programados</t>
  </si>
  <si>
    <t xml:space="preserve">Promedio del Tiempo de ejecución de los diferentes proyectos de la AR (formulación, desarrollo, cierre).  META: depende de la complejidad de cada proyecto, establecidos en el documento técnico. </t>
  </si>
  <si>
    <t>Eventos en los que es ponente vs Eventos a los que es invitado. META: al menos 20 al año.</t>
  </si>
  <si>
    <t>Numero de viajes internacionales</t>
  </si>
  <si>
    <t>Ciudadanos que participan por medios electrónicos / Total de ciudadanos * 100</t>
  </si>
  <si>
    <t>Directorio de servicios de interoperabilidad</t>
  </si>
  <si>
    <t>Sumatoria(lista de asistencia)</t>
  </si>
  <si>
    <t>contador virtual</t>
  </si>
  <si>
    <t xml:space="preserve">Sumatoria de aplicaciones para dispositivos moviles implementadas y puestos en produccion </t>
  </si>
  <si>
    <t>Número de colecciones filatélicas</t>
  </si>
  <si>
    <t>MiPymes conectadas a internet / Total de MiPymes del País</t>
  </si>
  <si>
    <t>PfTic</t>
  </si>
  <si>
    <t>TOTAL DESARROLLO (2013 – 2014)= TOTAL 2013 + TOTAL 2014.</t>
  </si>
  <si>
    <t>Sumatoria del Numero personas capacitadas TIC</t>
  </si>
  <si>
    <t>Numero de puntos con tecnologia para personas con discapacidad</t>
  </si>
  <si>
    <t>Numero de eventos cultura digital  realizados en el pais</t>
  </si>
  <si>
    <t>Numero de persons sensibilizadas en uso responsable de Tic</t>
  </si>
  <si>
    <t>Sumatoria - Numero de Entidades, Organizaciones y/o Mipymes  sensibilizadas</t>
  </si>
  <si>
    <t>Sumatoria Cantidad de recursos tecnológicos actualizados en la vigencia.</t>
  </si>
  <si>
    <t>Metros cuadrados (M2) optimizados y/o recuperados/total de mestros cuadrados programados</t>
  </si>
  <si>
    <t>Sumar las iniciativas de los emprededores TIC colombianos multiplicado por el numero de integrantes que desarrollan la idea</t>
  </si>
  <si>
    <t>Marco de Referencia Territorial diseñado / Marco de Referencia Territorial programado</t>
  </si>
  <si>
    <t>Número de Acuerdos Marco de Precio definidos / Número de Acuerdos Marco de Precio programados</t>
  </si>
  <si>
    <t>Modelo actualizado de seguridad y privacidad de TI / Modelo de seguridad y privacidad de TI programado a actualizar</t>
  </si>
  <si>
    <t>Plataforma de interoperabilidad en operación implementada / Plataforma de interoperabilidad en operación programada</t>
  </si>
  <si>
    <t>Escenarios de práctica disponibles para las entidades del Estado / Escenarios de práctica programados</t>
  </si>
  <si>
    <t>Líderes de TI del orden nacional participando en la red virtual / Líderes de TI del orden nacional programados a participar</t>
  </si>
  <si>
    <t>Líderes de TI del orden territorial participando en la red virtual / Líderes de TI del orden territorial programados a participar</t>
  </si>
  <si>
    <t>Personas participando en las plataformas virtuales / Personas programadas a participar en las plataformas virtuales</t>
  </si>
  <si>
    <t>Modelo de Certificación desarrollado / Modelo de Certificación programado a desarrollar</t>
  </si>
  <si>
    <t xml:space="preserve">Entidades del Estado del orden nacional del sector central acompañadas / Entidades del Estado del orden nacional del sector central programadas a acompañar_x000D_
_x000D_
</t>
  </si>
  <si>
    <t>Tablero de Control implementado / Tablero de Control programado a implementar</t>
  </si>
  <si>
    <t>Pruebas de efectividad desarrolladas / Pruebas de efectividad programadas a desarrollar</t>
  </si>
  <si>
    <t>Instrumentos virtuales desarrollados / Instrumentos virtuales programados</t>
  </si>
  <si>
    <t xml:space="preserve">Número de funcionarios públicos participando en el proceso de formación / Número de funcionarios públicos programados a participar en el proceso de formación </t>
  </si>
  <si>
    <t xml:space="preserve">Entidades cabeza de  Sector acompañadas / Entidades cabeza de  Sector programadas a acompañar_x000D_
_x000D_
</t>
  </si>
  <si>
    <t>Personas sensibilizadas / Personas programadas a sensibilizar</t>
  </si>
  <si>
    <t>Competencia desarrollada / Competencia programada a desarrollar</t>
  </si>
  <si>
    <t xml:space="preserve">N° metros cuadrados adecuados  del total de metros cuadrados programados </t>
  </si>
  <si>
    <t xml:space="preserve">Implementación Sistema de Atención al Ciudadano Virtual                                          </t>
  </si>
  <si>
    <t xml:space="preserve">Documentos Marco Estratégico de Gobierno en línea                                                  </t>
  </si>
  <si>
    <t xml:space="preserve">Servidores Públicos Certificados                               </t>
  </si>
  <si>
    <t xml:space="preserve">Empresas Certificadas en Productos y Servicios Asociados a Gobierno en línea            </t>
  </si>
  <si>
    <t xml:space="preserve">Ejercicios de Cocreación               </t>
  </si>
  <si>
    <t xml:space="preserve">Plataforma de Medición y Evaluación a Entidades en Operación                                </t>
  </si>
  <si>
    <t xml:space="preserve">Informe de Monitoreo y Seguimiento                                                  </t>
  </si>
  <si>
    <t xml:space="preserve">  Modelo de Evaluación de Impacto</t>
  </si>
  <si>
    <t>Número de horas de radio al aire y en vivo</t>
  </si>
  <si>
    <t>Número de contenidos creados desde las regiones</t>
  </si>
  <si>
    <t>servidores publicos sensibilizados.</t>
  </si>
  <si>
    <t>Servidores publicos sensibilizados en la estrategia</t>
  </si>
  <si>
    <t>Avance real / avance programado Meta: 90%</t>
  </si>
  <si>
    <t>Avance Real / Avance Programado META: 90%</t>
  </si>
  <si>
    <t>Publicaciones efectivas vs Notas enviadas a medios de información. META: mínimo 10 de los 15 medios escogidos (trimestral)</t>
  </si>
  <si>
    <t>Promedio de la percepción de cada uno de los públicos a los que se realiza la encuesta. META: 79,6% de satisfacción general.</t>
  </si>
  <si>
    <t>Revisiones Realizadas al  CNABF</t>
  </si>
  <si>
    <t>No de Verificacioens Técncas Realizadas</t>
  </si>
  <si>
    <t>sSumatoria del número de equipos adquiridos y puestos en servicio</t>
  </si>
  <si>
    <t>Numero de evoluciones, actualizaciones e implementaciones del PETI</t>
  </si>
  <si>
    <t>Estrategia para establecer e implemnetar la arquitectura empresarial del sector TIC</t>
  </si>
  <si>
    <t>Software de gestión de espectro adquirido= No de software de gestión de espectro adquirido</t>
  </si>
  <si>
    <t># NORMAS EXPEDIDAS / # NORMAS PROGRAMADAS</t>
  </si>
  <si>
    <t>Numero de servicios Compartidos</t>
  </si>
  <si>
    <t>Sumatoria de trámites, servicios y productos que obtengan el sello de excelencia de Gobierno en Línea.</t>
  </si>
  <si>
    <t>Sumatoria de fases del modelo de autenticación implementadas o actualizadas.</t>
  </si>
  <si>
    <t>Sumatoria de las iniciativas estructuradas en la vigencia</t>
  </si>
  <si>
    <t>Sumatoria de entregas parciales de estudios en desarrollo</t>
  </si>
  <si>
    <t>Ptre=suma (tre)/n</t>
  </si>
  <si>
    <t>Cpc = Pce * 100 / Pcp</t>
  </si>
  <si>
    <t>Ne = Pe * 100 / Pp</t>
  </si>
  <si>
    <t>Relación porcentual del avance de actividad específica ejecutada sobre la totalidad de la actividad específica programada.</t>
  </si>
  <si>
    <t>(Tiempo de funcionamiento de estaciones instaladas de monitoreo volcánico/tiempo total del periodo de medida) X 100</t>
  </si>
  <si>
    <t>(Tiempo de funcionamiento de estaciones instaldas de monitoreo sísmico/tiempo total del periodo de medida) X 100</t>
  </si>
  <si>
    <t>(Sumatoria avance actividad  a la fecha /total actividad programada)*100</t>
  </si>
  <si>
    <t>(Sumatoria del avance actividad  a la fecha /total actividad programado)*100</t>
  </si>
  <si>
    <t>(Sumatoria avance actividad  a la fecha / Total actividad programado)*100</t>
  </si>
  <si>
    <t>Proyectos Evaluados/Proyectos Presentados *100</t>
  </si>
  <si>
    <t xml:space="preserve">(Programas de capacitación ejecutados/Programas de capacitación programados) * 100 </t>
  </si>
  <si>
    <t>Sumatoria de Herramientas de divulgación ejecutadas</t>
  </si>
  <si>
    <t>Sistema producido</t>
  </si>
  <si>
    <t>Sumatoria de Herramientas de atención ejecutadas</t>
  </si>
  <si>
    <t xml:space="preserve">Sumatoria de Programas de atención, orientación y asesoramiento </t>
  </si>
  <si>
    <t>((total pretensiones - total condenas año n)/total pretensiones)*100_x000D_
_x000D_
n= cada año de vigencia del proyecto</t>
  </si>
  <si>
    <t>De = Decd * 100 / Dp</t>
  </si>
  <si>
    <t>Pc = Ei1 - Eio</t>
  </si>
  <si>
    <t>Ea = Cm1 - Cmo</t>
  </si>
  <si>
    <t>Dpo = Dpo * 100 / Dp</t>
  </si>
  <si>
    <t>Apl = Eml * 100 / Emvtea</t>
  </si>
  <si>
    <t>Cantidad de mapas de evaluación, zonificación y actualización de amenaza sísmica y volcánica generados durante la vigencia.</t>
  </si>
  <si>
    <t>Cantidad de publicaciones, memorias, informes técnicos y otros con los resultados de las investigaciones anuales aplicadas a recursos hidrocarburíferos.</t>
  </si>
  <si>
    <t>Sumatoria del número de estaciones instaladas para monitoreo volcánico</t>
  </si>
  <si>
    <t>Sumatoria de estaciones instaladas para monitoreo sísmico</t>
  </si>
  <si>
    <t>Sumatoria de canales de atención creados</t>
  </si>
  <si>
    <t>SUMATORIA DE GRUPOS ASOCIATIVOS CREADOS A TRAVES DE CAPACITACIONES CON ORGANIZACIONES PARA EL DESARROLLO DE LA ACTIVIDAD MINERA</t>
  </si>
  <si>
    <t>SUMATORIA DE Grupos asociativos a los cuales se les realiza fortalecimiento técnico, social, empresarial y ambiental</t>
  </si>
  <si>
    <t>%DISMINUCIÓN DE CONTRABANDO = LINEA BASE- AVANCE/ LINEA BASE - META</t>
  </si>
  <si>
    <t xml:space="preserve">Numero documentos entregados (recibidos a satisfacción) / Numero de documentos establecidos para entrega </t>
  </si>
  <si>
    <t>(Zonas donde se desarrolla actividad minera caracterizadas/ Zonas donde se desarrolla actividad minera programadas) * 100</t>
  </si>
  <si>
    <t>Numero de kilometros reprocesados</t>
  </si>
  <si>
    <t>sumatoria Número de localidades certificadas con telemedición.</t>
  </si>
  <si>
    <t>sumatoria Número de cabeceras con equipos de telemedición certificados.</t>
  </si>
  <si>
    <t>sumatoria número de PCH's estructuradas menores a 100kW.</t>
  </si>
  <si>
    <t>Sumatoria cantidad de sistemas de generación con fuentes renovables en comunidades Indigenas y Negras</t>
  </si>
  <si>
    <t>Sumatoria nuevos usuarios potenciales con energía eléctrica para 2015</t>
  </si>
  <si>
    <t>Sumatoria números de proyectos estructurados en PNN</t>
  </si>
  <si>
    <t>Sumatoria De Servicios De Comunicaciones Contratados</t>
  </si>
  <si>
    <t>Mia = Mi1 - Mio</t>
  </si>
  <si>
    <t>Eia = Eiae * 100 / Eiar</t>
  </si>
  <si>
    <t>Am = Amad * 100 / Amp</t>
  </si>
  <si>
    <t>C = Cr * 100 / Cp</t>
  </si>
  <si>
    <t>Od = Kp*100/kap</t>
  </si>
  <si>
    <t>Np=p1- Po</t>
  </si>
  <si>
    <t>Sih = Si1 - Sio</t>
  </si>
  <si>
    <t>Kc = Krct * 100 / Kpct</t>
  </si>
  <si>
    <t>Cc = Pcc * 100 / Prcc</t>
  </si>
  <si>
    <t>Esa= Esa1 - Esao</t>
  </si>
  <si>
    <t>Iss = Nass * 100 / Tasp</t>
  </si>
  <si>
    <t xml:space="preserve">numero de kilometros mejorados </t>
  </si>
  <si>
    <t>Sumatoria de metros construidos</t>
  </si>
  <si>
    <t>Número de Programas de formación de instructores de conducción de vehículos automotores</t>
  </si>
  <si>
    <t xml:space="preserve">Sumatoria de los pies de profundidad del canal navegable_x000D_
</t>
  </si>
  <si>
    <t>Porcentaje de avance en la cosntrucción de túnel</t>
  </si>
  <si>
    <t>%tva = Tva*100 / Tvpa</t>
  </si>
  <si>
    <t>Ai</t>
  </si>
  <si>
    <t>Peef = (eef / Eet) * 100</t>
  </si>
  <si>
    <t>Piesr = (iesr / Iest) * 100</t>
  </si>
  <si>
    <t>Avance en las diferentes fases del proyecto de auditorías / 4.</t>
  </si>
  <si>
    <t>Avance en Porcentaje del diseño de la propuesta normativa y de Sistema de Calidad para la prestación del servicio de Atención Integral.</t>
  </si>
  <si>
    <t>Porcentaje de avance en el diseño y entrega de un sistema de inforamcion para fortalecer la gestion de lso E.E.</t>
  </si>
  <si>
    <t>Total Recursos Distribuidos  / Total de Recursos a distribuir</t>
  </si>
  <si>
    <t>Sumatoria de entidades territoriales focalizadas que desarrollan sus planes</t>
  </si>
  <si>
    <t xml:space="preserve">Total EE acompañados de las SE certificadas </t>
  </si>
  <si>
    <t>sumatoria numero de los CERES que son creados en las regiones del Pais.</t>
  </si>
  <si>
    <t>sumatoria N° de las alianzas creadas para desarrollar procesos de movilizacion de la demanda.</t>
  </si>
  <si>
    <t>sumatoria Número de meses que la bibioteca esta atendiendo al público</t>
  </si>
  <si>
    <t>Número de etapas del sistema de gestión efectivamente desarrolladas o aplicadas / Total de etapas del sistema de gestión aprobadas o diseñadas</t>
  </si>
  <si>
    <t>Emc</t>
  </si>
  <si>
    <t>Plbi</t>
  </si>
  <si>
    <t>%ddcc = Ddcc*100 / Dd</t>
  </si>
  <si>
    <t>Número de entidades territoriales certificadas seleccionadas para ser objeto de auditoría de matrícula.</t>
  </si>
  <si>
    <t>SUMATORIA NUMERO DE LOS AGENTES EDUCATIVOS FORMADOS EN EL PAIS PARA LA ATENCION DE LA PRIMERA INFANCIA</t>
  </si>
  <si>
    <t xml:space="preserve">N°  IES Acreditadas /  Total N° IES </t>
  </si>
  <si>
    <t>N° victimas de 5 a 17 años incluidos en el RUV que asisten a alguno de los niveles de educaciòn preescolar, bàsica y media / N° vìctimas de 5 a 17 años incluidas en el RUV</t>
  </si>
  <si>
    <t>Da cuenta del numero de directivos docentes que mensualmente son capacitados en competencias gerenciales</t>
  </si>
  <si>
    <t>Sumatoria de niños, niñas y adolescentes atendidos con el Programa de Alimentación Escolar = ?NNAPAE</t>
  </si>
  <si>
    <t>Sumatoria de CERES apoyados</t>
  </si>
  <si>
    <t>Sumatoria de IES participando en el programa</t>
  </si>
  <si>
    <t>Sillas profesorales incorporadas / Sillas profesorales programadas</t>
  </si>
  <si>
    <t>Créditos condonables otorgados / Créditos condonables programados</t>
  </si>
  <si>
    <t>Expertos internacionales incorporados / Expertos internacionales programados</t>
  </si>
  <si>
    <t>Porcentaje decreciente, porcentaje  de instituciones educativas, a nivel nacional, que ocupan en la prueba saber 11 nivel muy inferior y bajo.</t>
  </si>
  <si>
    <t>Da cuenta la digitalización de los documentos que ingresan por la Unidad Atencion all Ciudadano</t>
  </si>
  <si>
    <t>Número Proyectos orientados a la protección del patrimonio / Número de proyectos aprobados para el programa</t>
  </si>
  <si>
    <t>sumatoria de los evetos en los que se participó</t>
  </si>
  <si>
    <t>sumatoria de programas nuevos con registro calificado en el año X</t>
  </si>
  <si>
    <t>Sumatoria de actualizaciones realizadas</t>
  </si>
  <si>
    <t xml:space="preserve">Sistema de Información mejorado </t>
  </si>
  <si>
    <t>Número de Labotarios de Genética Dotados</t>
  </si>
  <si>
    <t>Médicos monitoreados en Calidad de Patología Forense / Total de médicos de Patología Forense</t>
  </si>
  <si>
    <t>Número de peritos de clínica forense actualizados</t>
  </si>
  <si>
    <t>Número de peritos de psquiatría forense actualizados</t>
  </si>
  <si>
    <t>% de Avance en el Diseño, desarrollo e implmentación del del Sistema Único de Gestión e Información Litigiosa del Estado</t>
  </si>
  <si>
    <t>% Avance Porcentaje de avance en le mejroamiento de la gestión del ciclo de defensa jurídica</t>
  </si>
  <si>
    <t>% avance en  la instalación de la nueva Agencia de Defensa Jurídica de la Nación</t>
  </si>
  <si>
    <t>PONDERADO DE LOS RESULTADOS CONSEGUIDOS POR CADA PERIDO DE LOS INDICADORES DE PRODUCTO DEL PROYECTO</t>
  </si>
  <si>
    <t xml:space="preserve">Sumatoria número de peritos </t>
  </si>
  <si>
    <t>Sumantoria Número de peritos monitoreados</t>
  </si>
  <si>
    <t>Sumatoria Número de Peritos de Odontología Forense actualizados</t>
  </si>
  <si>
    <t>Número de ítems contratados en un mes / Número de ítems planeados para compra en el año * 100</t>
  </si>
  <si>
    <t>(Número de canales de atención implementados/Número total de canales de atención rediseñados )*100</t>
  </si>
  <si>
    <t>(Número de procesos de capacitación vitual implementados/Número de procesos de capacitación virtual dieñados)*100</t>
  </si>
  <si>
    <t>(Número de sistemas de gestión de seguridad de la información implementados/Número de  sistemas de gestión de seguridad de la información diseñados)*100</t>
  </si>
  <si>
    <t>Número de casos analizados que vuelven al análisis pericial / Número total de casos revisados   * 100</t>
  </si>
  <si>
    <t>Número de auditorias realizadas/Número de auditorias programadas</t>
  </si>
  <si>
    <t>Número de macroprocesos SIIF implementados en las regiones registrales/Número de macroprocesos SIIF en las regiones registrales</t>
  </si>
  <si>
    <t>N. Auditorias Financieras con enfoque forense realizadas/ N. Auditorias Financieras con enfoque forense programadas</t>
  </si>
  <si>
    <t>NumeroRegionales Capacitadas en el macroproceso implementado en la vigencia /Regionales con el macroproceso de la Vigencia</t>
  </si>
  <si>
    <t>Informe de resultados de Auditorias Financieras Entregados por ORIP/Auditorias Financieras Realizadas por ORIP</t>
  </si>
  <si>
    <t>Número de municipios con diagnóstico de gestión y defensa jurídica</t>
  </si>
  <si>
    <t>Sumatoria de Informes de seguimiento</t>
  </si>
  <si>
    <t>Sumatoria de intervenciones presentadas por la ANDJE en casos concretos</t>
  </si>
  <si>
    <t>Sumatoria de actuaciones en los cuales la agencia ejerce defensa ante el SIDH</t>
  </si>
  <si>
    <t>sumatoria de notarias integradas al Sistema de información de los  los procesos de OIVC</t>
  </si>
  <si>
    <t>Sumatoria de piloto de teletrabajo implementados</t>
  </si>
  <si>
    <t>Sumatoria de ORIP integradas al sistema de información de registro y tierras</t>
  </si>
  <si>
    <t xml:space="preserve">Sumatoria de Sistemas de gestión diseñados </t>
  </si>
  <si>
    <t>servicios jurídicos fortalecidos / servicios jurídicos programados a fortalecer</t>
  </si>
  <si>
    <t xml:space="preserve">Sumatoria del número de sectores acompañados por la UNGRD en la implementación del Componente programático del PNGRD </t>
  </si>
  <si>
    <t>Cve = Mvei * 100 / Terve</t>
  </si>
  <si>
    <t>Eps = Njmccb / Tjmv</t>
  </si>
  <si>
    <t>Co = Npdsi * 100 / Npdsf</t>
  </si>
  <si>
    <t>Sumatoria de las Actas de los Consejos de Seguridad departamentales sesionando</t>
  </si>
  <si>
    <t>Sumatoria de los Actos administrativos de los Comités Departamentales de Orden Público COP creados</t>
  </si>
  <si>
    <t>Numero</t>
  </si>
  <si>
    <t>Número de solicitudes evacuadas por el Convenio ICBF</t>
  </si>
  <si>
    <t>Equipos interdisciplinarios conformados / Equipos interdisciplinarios programados</t>
  </si>
  <si>
    <t>Número de sedes conectadas</t>
  </si>
  <si>
    <t>Numero de Propuestas de Investigacion Habilitadas</t>
  </si>
  <si>
    <t>sumatoria del Número Instalaciones físicas con señalización</t>
  </si>
  <si>
    <t xml:space="preserve">Número de inmuebles  con reforzamiento estructural </t>
  </si>
  <si>
    <t>Número de Macroprocesos de la Agencia instalados e implementados</t>
  </si>
  <si>
    <t>Número de Sistema de información estratégica de la gestión de defensa jurídica diseñado e implementado</t>
  </si>
  <si>
    <t>Número de soluciones implementadas</t>
  </si>
  <si>
    <t>Número de licencias adquiridas</t>
  </si>
  <si>
    <t>Número de equipos de almacenamiento adquiridos</t>
  </si>
  <si>
    <t>sumatoria Número de licencias de conectividad y ofimáticas adquiridas</t>
  </si>
  <si>
    <t>sumatoria Número de equipos de cómputo tipo servidor adquiridos</t>
  </si>
  <si>
    <t>Modulos de la herramienta de control financiero entregados / Modulos de la herramienta de control financiero solicitados</t>
  </si>
  <si>
    <t xml:space="preserve">Número de funcionarios asesorados en el Sistema de Gestión de la Calidad </t>
  </si>
  <si>
    <t>Número de funcionarios asesorados en el plan estratégico institucional</t>
  </si>
  <si>
    <t>Número de proyectos de investigación científica desarrollados a través de la colección ósea y financiados por el proyecto</t>
  </si>
  <si>
    <t>Plan estratégico institucional con formulación cuatrianual</t>
  </si>
  <si>
    <t>Sumatoria de los Títulos de predios saneados y formalizados en la vigencia</t>
  </si>
  <si>
    <t>SUMATORIA DE LOS CATALOGOS IMPLEMENTADOS EN LA VIGENCIA.</t>
  </si>
  <si>
    <t xml:space="preserve">Sumatoria de los diagnósticos de las causas de demandas y condenas elaborados en la vigencia </t>
  </si>
  <si>
    <t xml:space="preserve">Sumatoria de los Planes de mejora de la gestión de los servicios jurídicos de las entidades públicas del orden nacional diseñados en la vigencia </t>
  </si>
  <si>
    <t xml:space="preserve">Sumatoria de los  Modelos óptimos de la gestión del ciclo de defensa jurídica diseñados  en la vigencia </t>
  </si>
  <si>
    <t xml:space="preserve">Sumatoria de los macroprocesos para el fortalecimiento de la defensa jurídica del Estado diseñados en la vigencia </t>
  </si>
  <si>
    <t>Sumatoria de los  Modelos de información estratégica de la gestión de defensa jurídica diseñados en la vigencia</t>
  </si>
  <si>
    <t xml:space="preserve">Sumatoria de los Modelos de gestión de riesgos contra el fisco y del control de pagos diseñados en la vigencia </t>
  </si>
  <si>
    <t>Sumatoria de iniciativas de memoria apoyadas por el CNMH en la vigencia.</t>
  </si>
  <si>
    <t>SUMATORIA DE LAS ACTIVIDADES AUTOMATIZADAS LLEVADAS A CABO EN LA VIGENCIA 2016</t>
  </si>
  <si>
    <t>Sumatoria de unidades de planos arquitectonicos restaurados  en la vigencia.</t>
  </si>
  <si>
    <t>Sumatoria de unidades de cajas referencia X-200 transferidas al archivo.</t>
  </si>
  <si>
    <t xml:space="preserve">Sumatoria del software adquirido en la vigencia </t>
  </si>
  <si>
    <t>Sumatoria de metros lineales de documentos con tratamiento archivistico realizados en la vigencia.</t>
  </si>
  <si>
    <t xml:space="preserve">Sumatoria de páginas web creadas en la vigencia </t>
  </si>
  <si>
    <t xml:space="preserve">Sumatoria de las actualizaciones a la página web sobre el sistema penitenciario en la vigencia </t>
  </si>
  <si>
    <t xml:space="preserve">Sumatoria del software en funcionamiento en la vigencia </t>
  </si>
  <si>
    <t>Sumatoria de obras contratadas durante la vigencia</t>
  </si>
  <si>
    <t>Sumatoria de sistemas para la administración y gestión de documentos adquiridos en la vigencia</t>
  </si>
  <si>
    <t xml:space="preserve">Sumatoria de sistemas para la administración y gestión de documentos con mantenimiento durante la vigencia </t>
  </si>
  <si>
    <t>Sumatoria de la plataforma estratégica sistematizada durante la vigencia</t>
  </si>
  <si>
    <t xml:space="preserve">Sumatoria de las solicitudes de medidas de protección individual atendidas por las ORIP a los predios despojados y abandonados durante la vigencia </t>
  </si>
  <si>
    <t xml:space="preserve">Sumatoria  de solicitudes de medidas de protección colectivas a los predios despojados y abandonados </t>
  </si>
  <si>
    <t>Sumatoria de actualizaciones a la página web del Sistema Penitenciario Carcelario</t>
  </si>
  <si>
    <t xml:space="preserve">Sumatoria de la Plataforma Estratégica Institucional formulada durante la vigencia </t>
  </si>
  <si>
    <t>Número de análisis de agua realizados en un período de timepo t1-to = Numero de análisis de agua realizados en t1- Número de análisis de aguas realizadas en to</t>
  </si>
  <si>
    <t>Numero de pozos de aguas subterráneas monitoreados = Numero de pozos de aguas subterráneas monitoreados en un tiempo t1 - Numero de pozos de aguas subterráneas monitoreados en un tiempo to</t>
  </si>
  <si>
    <t>Número de licencias ambientales + modificaciones a licencias ambientales evaluadas y con resolución</t>
  </si>
  <si>
    <t>Número de actos administrativos emitidos a planes de manejo, DTA, etc + actos administrativos emitidos dando respuesta a modificaciones de estos instrumentos</t>
  </si>
  <si>
    <t>Autos + resoluciones  emitidos de seguimiento ambiental a proyectos licenciados</t>
  </si>
  <si>
    <t>No. de solicitudes de permisos o trámites ambientales resueltas/No. de solicitudes de permisos o trámites ambientales por gestionar en el periodo.</t>
  </si>
  <si>
    <t>No. de visitas técnicas de evaluacion realizadas/No. de solicitudes de permisos ambiental que requieren visita técnica de evaluación</t>
  </si>
  <si>
    <t>numero de sistemas de monitoreo programados/ numero de sismetas de monitoreos operando</t>
  </si>
  <si>
    <t>C-sst = Cs1-cso</t>
  </si>
  <si>
    <t>Cps = Ce * 100 / Cp</t>
  </si>
  <si>
    <t>Sumatoria de Nuevas hectáreas incorporadas en el sistema Nacional de Áreas protegidas SINAP</t>
  </si>
  <si>
    <t>Sumatoria de Número de Áreas Protegidas con Valores Objeto de Conservación seleccionados</t>
  </si>
  <si>
    <t>Sumatoria de Número de predios al interior de las áreas protegidas saneados o en proceso de saneamiento predial, adquisición y tenencia material de Parques Nacionales Naturales</t>
  </si>
  <si>
    <t>SUMATORIA DEL NUMERO DE HECTAREAS REFORESTADAS EN PROCESO DE MANTENIMIENTO.</t>
  </si>
  <si>
    <t># de zonas evaluadas para establecer los parámetros óptimos de calidad de agua</t>
  </si>
  <si>
    <t>Pi = Pei1 - Peio</t>
  </si>
  <si>
    <t>Gpc = Ap1 - Apo</t>
  </si>
  <si>
    <t>Fc = Fc1 - Fco</t>
  </si>
  <si>
    <t>Pesc = (epp / Ept) *100</t>
  </si>
  <si>
    <t>Tpl = Le / Tfl</t>
  </si>
  <si>
    <t>Cpe = Pea / Pep</t>
  </si>
  <si>
    <t>Sumtoria de metros lineales custodiados</t>
  </si>
  <si>
    <t xml:space="preserve">Sumatoria de alianzas estratégicas de Cooperación Sur Sur  y Cooperación Triangular. </t>
  </si>
  <si>
    <t>(Proyectos evaluados/proyectos recibidos)*100</t>
  </si>
  <si>
    <t>Sumatoria de protocolos de seguridad implementados por periodo de tiempo</t>
  </si>
  <si>
    <t>Sumatoria de anteproyectos diseñados</t>
  </si>
  <si>
    <t>Plan de trabajo realizado / plan de trabajo programado</t>
  </si>
  <si>
    <t>Suma de departamentos fortalecidos en temas de AICMA</t>
  </si>
  <si>
    <t xml:space="preserve">Numero de evaluaciones aprobadas / Número total de evaluaciones_x000D_
</t>
  </si>
  <si>
    <t>Víctimas que han accedido a los servicios ofertados en la ruta de atención a los derechos de Ley / Total de víctimas de MAP, MUSE y/o AEI.</t>
  </si>
  <si>
    <t>Sumatoria de  intervenciones deportivas culturales realizadas en las Misiones de Colombia en el exterior</t>
  </si>
  <si>
    <t>Sumatoria de Guías de Estilo para Periodistas sobre el Proceso de Reintegración, elaboradas</t>
  </si>
  <si>
    <t>Suma de documentos de sistematización de las intervenciones comunitarias  y estrategia de prevención desarrolladas</t>
  </si>
  <si>
    <t>Suma de Documentos Memoria de Espacios de Deliberación sobre la Política de Reintegración producidos</t>
  </si>
  <si>
    <t xml:space="preserve">Suma de piezas audiovisuales producidas_x000D_
</t>
  </si>
  <si>
    <t>Número de acciones a coordinar</t>
  </si>
  <si>
    <t>Personas que asisten talleres y capacitaciones sobre oferta institucional</t>
  </si>
  <si>
    <t>Número de giros autorizados/Número de giros viabilizados por la SCV.</t>
  </si>
  <si>
    <t>Actividades de sensibilización realizadas/actividades de sensibilización programadas</t>
  </si>
  <si>
    <t>Número de acciones y estrategias implmentadas/Número de acciones y estrategias programadas x 100</t>
  </si>
  <si>
    <t>Número de acciones de fortalecimiento a los beneficiarios directos/Número de acciones de fortalecimiento a los beneficairios directos, programadas x 100</t>
  </si>
  <si>
    <t>Sumatoria resultados de las variables / el número de variables * 100</t>
  </si>
  <si>
    <t>Sumatoria de las curvas de aprendizaje de cada evento / No. De eventos * 100</t>
  </si>
  <si>
    <t>Sumatoria de los resultados de transferencia de todos los eventos / No. De eventos * 100</t>
  </si>
  <si>
    <t xml:space="preserve">Sumatoria de Organizaciones Indígenas asistidas </t>
  </si>
  <si>
    <t>Sumatoria de sectores de gobierno asesorados</t>
  </si>
  <si>
    <t xml:space="preserve">Sumatoria de entidades territoriales asesoradas </t>
  </si>
  <si>
    <t>Sumatoria de personas capacitadas</t>
  </si>
  <si>
    <t>Comunidades capacitadas en ERM / comunidades definidas para capacitación</t>
  </si>
  <si>
    <t>Victimas satisfechas /victimas encuestadas</t>
  </si>
  <si>
    <t>(Número de Sectores Priorizados / Número de Sectores acompañados)</t>
  </si>
  <si>
    <t>N° de Entidades Invitadas Convidadas / N° de Entidades que Asistieron a la capacitación o taller</t>
  </si>
  <si>
    <t>Sumatoria de Entidades de la Rama Ejecutiva del orden nacional acompañadas en la Implementación de la Ley 1712 de 2014</t>
  </si>
  <si>
    <t>Sumatoria de Entidades Nacionales que reportan completo su Plan Anticorrupción</t>
  </si>
  <si>
    <t>PaI=Numero de Planes de accion diseñados - numero de planes de accion no implementados</t>
  </si>
  <si>
    <t>número de víctimas de MAP, MUSE y AEI con proceso de seguimiento al acceso a las medida (del año inmediatamente anterior) / total de víctimas de MAP, MUSE y AEI del año inmediatamente anterior</t>
  </si>
  <si>
    <t>Sumatoria de Municipios con capacidad comunitaria para el desarrollo de procesos preventivos</t>
  </si>
  <si>
    <t>Msc = Mspc * 100 / Msr</t>
  </si>
  <si>
    <t>Smp = Ar * 100 / Ap</t>
  </si>
  <si>
    <t>Sem = Tm * 100 / Tse</t>
  </si>
  <si>
    <t>Cec=cf/cc</t>
  </si>
  <si>
    <t>Dcegc</t>
  </si>
  <si>
    <t>1 = Aprobado ; 0 = No Aprobado</t>
  </si>
  <si>
    <t xml:space="preserve">Sumatoria de programas, proyectos e iniciativas apoyados en Cooperación Sur Sur . </t>
  </si>
  <si>
    <t>Sumatoria de Proyectos de inversión financiados con donaciones con resolución de distribución</t>
  </si>
  <si>
    <t>Sumatoria de obras funcionando</t>
  </si>
  <si>
    <t>Sumatoria de salas tecnicas adecuadas y dotadas con mobiliario</t>
  </si>
  <si>
    <t>Sumatoria de subregiones beneficiadas</t>
  </si>
  <si>
    <t>(Número de municipios con proyectos ejecutados / Numero total de municipios fronterizos)* 100</t>
  </si>
  <si>
    <t>Sumatoria de Fondos de desarrollo solidario creados</t>
  </si>
  <si>
    <t>consulados con la solucion consular implementada/total de consulados *100</t>
  </si>
  <si>
    <t>usuarios con la solución implementada/total de usuarios *100</t>
  </si>
  <si>
    <t>Sumatoria de de Sedes Intervenidas con Construcción o Ampliación</t>
  </si>
  <si>
    <t>Sumatoria de Centros de Documentación funcionando</t>
  </si>
  <si>
    <t>Sumarotia de declarantes a través de Servicios Informáticos Electronicos</t>
  </si>
  <si>
    <t>Número de consultas resueltas sobre temas de administración pública</t>
  </si>
  <si>
    <t>Suma de municipios priorizados con acciones tendientes a la liberación de tierras</t>
  </si>
  <si>
    <t>Sumatoria documentos de identificación tramitados</t>
  </si>
  <si>
    <t xml:space="preserve">SI (&gt;= 75%) Ind.=1_x000D_
SI (=Pruebas y/o Implantación) Ind.=1_x000D_
SI (=Producción) Ind.=1_x000D_
</t>
  </si>
  <si>
    <t>Suma de intervenciones comunitarias  desarrolladas durante la vigencia</t>
  </si>
  <si>
    <t>Suma de Documentos técnicos sobre intervenciones comunitarias elaborados</t>
  </si>
  <si>
    <t>Suma de Documentos técnicos sobre la implementación de la estrategia de prevención elaborados</t>
  </si>
  <si>
    <t>Recursos girados a la fecha de corte/ Apropiación Vigente.</t>
  </si>
  <si>
    <t xml:space="preserve">No. de reportes de inteligencia de negocios disponibles que anlicen y expongan información gerencial </t>
  </si>
  <si>
    <t>Entidades nacionales fortalecidas/Entidades nacionales programadas a ser fortalecidas.</t>
  </si>
  <si>
    <t>Entidades territoriales fortalecidas/Entidades territoriales programadas a ser fortalecidas.</t>
  </si>
  <si>
    <t>SUMATORIO de vehículos a dotar o suministrar al servicio de los Honorables Representantes por mes, para contribuir a su seguridad, protección y desplazamientos.</t>
  </si>
  <si>
    <t xml:space="preserve">sumatoria del numero de obras de infraestrutura terminada. </t>
  </si>
  <si>
    <t># de obras especiales complementarias</t>
  </si>
  <si>
    <t>Total de grupos de Interés - Total de grupos de interés atendidos en el año t</t>
  </si>
  <si>
    <t>Número de Asistencias Técnicas para Capacitación Realizadas</t>
  </si>
  <si>
    <t>Número de Funcionarios Fortalecidos en Temas Misionales</t>
  </si>
  <si>
    <t>Número de Funcionarios Atendidos con la Asistencia Técnica</t>
  </si>
  <si>
    <t>Número de sistemas de gestión de seguridad de la información implementados/Número de sistemas de gestión de seguridad de la información diseñados*100</t>
  </si>
  <si>
    <t xml:space="preserve">Sumatoria de estrategias establecidas </t>
  </si>
  <si>
    <t>Sumatoria de laboratorios de la red preparados para ser acreditados</t>
  </si>
  <si>
    <t>Sumatoria de pruebas validadas para ser acreditadas</t>
  </si>
  <si>
    <t>(Número de solicitudes recibidas / Número de solicitudes atendidas de manera oportuna) * 100</t>
  </si>
  <si>
    <t>Sumatoria de animales muestreados en un periodo de tiempo</t>
  </si>
  <si>
    <t>Sumatoria de animales muestreados</t>
  </si>
  <si>
    <t>(Número de acciones específicas ejecutadas en el periodo/ número de acciones específicas programadas en el periodo)  * 100</t>
  </si>
  <si>
    <t xml:space="preserve">Suma de los eventos de participación realizados_x000D_
</t>
  </si>
  <si>
    <t>Número de Informes de seguimiento a las órdenes de los jueces y magistrados elaborados</t>
  </si>
  <si>
    <t>(Número de pasivos aliviados / Número de pasivos con alivio ordenados en las sentencias)*100</t>
  </si>
  <si>
    <t>Solicitudes recibidas de usuarios / solicitudes atendidas*100</t>
  </si>
  <si>
    <t>Sumatoria de videoconferencias realizadas</t>
  </si>
  <si>
    <t>(Solictudes recibidas / solictudes atendidas)*100</t>
  </si>
  <si>
    <t>(Solicitudes recibidas / Solicitudes atendidas)*100</t>
  </si>
  <si>
    <t>Sumatoria del número de dosis aplicada en un periodo de un año</t>
  </si>
  <si>
    <t>sumatoria  de planes implementados en el marco de la Agricultura Familiar</t>
  </si>
  <si>
    <t>Evaluaciones realizadas / Evaluaciones Planeadas.</t>
  </si>
  <si>
    <t>Políticas Territoriales Con Criterios Sanitarios Incluidos/ Políticas Territoriales Totales</t>
  </si>
  <si>
    <t>Sumatoria de Acuerdos de Gestiòn celebrados para intervención en ZRC</t>
  </si>
  <si>
    <t>Sumatoria de nuevos predios ingresados al inventario del FNA</t>
  </si>
  <si>
    <t xml:space="preserve">Sumatoria de solicitudes de Transferencia de predios DNE remitidas al CNE.  </t>
  </si>
  <si>
    <t>Solicitudes Registradas / Sumatoria Solicitues aptas de Predios Abandonados registrados en el RUPTA</t>
  </si>
  <si>
    <t>Sumatoria de Resoluciones finales Acuerdo 284 proyectadas, firmadas, numeradas, fechadas y/o notificadas / Total de Resoluciones proyectadas.</t>
  </si>
  <si>
    <t>Número de resoluciones de transferencia de recursos al Banco Agrario realizadas</t>
  </si>
  <si>
    <t xml:space="preserve">Número de comités de adjudicaciones para otorgar el SFVISR realizados </t>
  </si>
  <si>
    <t>Suma de acuerdos firmados para apoyar la gestión del Ordenamiento Productivo en el sector rural</t>
  </si>
  <si>
    <t>Suma de eventos de validación y socialización de estudios de reformulación de UAF</t>
  </si>
  <si>
    <t>Suma de Hectáreas Adjudicadas FNA</t>
  </si>
  <si>
    <t>Sumatoria de resoluciones finales Acuerdo 284 proyectadas,  numeradas, fechadas y/o notificadas / Porcentaje de resoluciones finales Acuerdo 284 proyectadas.</t>
  </si>
  <si>
    <t xml:space="preserve">Presupuesto ejecutado/_x000D_
Presupuesto asignado al programa_x000D_
</t>
  </si>
  <si>
    <t>Predios Baldíos ingresados a la base de datos/Total de expedientes disponibles en el territorio para ingreso al sistema.</t>
  </si>
  <si>
    <t xml:space="preserve">Sumatoria del Pacto Territorial construido con actores presentes en el territorio para viabilizar propuesta de ZDE en el Vichada,  soportado por plan estratégico territorial </t>
  </si>
  <si>
    <t>Sumatoria de Actos Administrativos  Notificados (Autos de Archivo, Autos de Negación, Resoluciones de Adjudicación y Resoluciones de Negación) en la vigencia</t>
  </si>
  <si>
    <t xml:space="preserve">Sumatoria de Predios baldíos abandonados por la violencia  con FMI creado (Acuerdo 284 de 2012) en la vigencia. </t>
  </si>
  <si>
    <t>Nhp = Nhp1 - Nhpo</t>
  </si>
  <si>
    <t>Sumatoria de productores beneficiarios</t>
  </si>
  <si>
    <t>Sumatoria de predios certificados en BPG</t>
  </si>
  <si>
    <t>(Solicitudes atendidas / Solicitudes recibidas)*100%</t>
  </si>
  <si>
    <t>Sumatoria de hectáreas de banano y plátano monitoreadas</t>
  </si>
  <si>
    <t>Sumatoria de predios certificados en buena prácticas ganaderas- BPG</t>
  </si>
  <si>
    <t>Sumatoria de predios certificados en buenas prácticas agrícolas -BPA</t>
  </si>
  <si>
    <t>Sumatoria de animales identificados individualmente</t>
  </si>
  <si>
    <t>Sumatoria del número de nuevas personas incorporadas en condición de sensores</t>
  </si>
  <si>
    <t>Sumatoria de hectáreas de las principales especies agrícolas  monitoreadas y controladas</t>
  </si>
  <si>
    <t>Sumatoria de laboratorios de la red preparados para ser acreditadas</t>
  </si>
  <si>
    <t xml:space="preserve">Pla = (zcla / Zpb) * 100_x000D_
Pla = País Certificado Por La OIE Como Libre De Fiebre Aftosa, Zcla = Número De Zonas Certificadas, Zpb = Número Total De Zonas Del País Con Producción Bovina. </t>
  </si>
  <si>
    <t>(# de solicitudes de registro atendidas / Número de solicitudes recibidas) *100</t>
  </si>
  <si>
    <t>Vp = Vp1 - Vpo_x000D_
Vp: Incre Varied proteg En Un Per  T1 - To. Donde, Vp, Incre en el # varied proteg; Vp1, Varied proteg al Final de T; Vpo, Varied proteg al Inicial de periodo T.</t>
  </si>
  <si>
    <t>(# de estaciones cuarentenarias y puestos de control fronterizo dotados y/# de estaciones cuarentenarias y puestos de control fronterizo programados para dotación) x 100</t>
  </si>
  <si>
    <t>Número de cargamentos pecuarios certificados</t>
  </si>
  <si>
    <t>Número de cargamentos agrícolas certificados</t>
  </si>
  <si>
    <t>Número de cargamentos pecuarios inspeccionados</t>
  </si>
  <si>
    <t>Número de cargamentos agrícolas inspeccionados</t>
  </si>
  <si>
    <t>Sumatoria de hectáreas  con seguimiento y monitoreo</t>
  </si>
  <si>
    <t>Sumatoria de predios certificados en un periodo de tiempo</t>
  </si>
  <si>
    <t>Sumatoria de predios certificados libres de brucelosis en un periodo de tiempo</t>
  </si>
  <si>
    <t>Número absoluto</t>
  </si>
  <si>
    <t xml:space="preserve">Valor absoluto </t>
  </si>
  <si>
    <t xml:space="preserve">Valor Absoluto </t>
  </si>
  <si>
    <t>Vaolr nominal</t>
  </si>
  <si>
    <t>Valor absoluto</t>
  </si>
  <si>
    <t>Número de Personas Beneficiadas con actividades de Divulgación de la Política de Desarrollo Rural</t>
  </si>
  <si>
    <t>Divulgaciones Realizadas a nivel Nacional</t>
  </si>
  <si>
    <t xml:space="preserve">Proyectos de Desarrollo Rural Integral con Enfoque Territorial acompañados y/o apoyados </t>
  </si>
  <si>
    <t xml:space="preserve">No. de Apoyos otorgados a los actores territoriales </t>
  </si>
  <si>
    <t>Número de Acciones de Divulgación de Política de Desarrollo Rural ejecutadas</t>
  </si>
  <si>
    <t>Valor Absoluto</t>
  </si>
  <si>
    <t>Sumatoria de estudios realizados en un periodo de tiempo</t>
  </si>
  <si>
    <t>Sumatoria de pruebas realizadas en un periodo de tiempo</t>
  </si>
  <si>
    <t>Sumatoria de evaluaciones realizadas en un periodo de tiempo</t>
  </si>
  <si>
    <t>Sumatoria de seccionales con servicio IP, VoIP implementado</t>
  </si>
  <si>
    <t>LF=?(P*25%+I*25%+E*25%+RC*25%)/#labor prog)x100_x000D_
LF:Labor fortale_x000D_
P:Labor con personal básico_x000D_
I:E:RC:</t>
  </si>
  <si>
    <t>Sumatoria del número de zonas en fase de disminución de la prevalencia de la enfermedad en un periodo de tiempo</t>
  </si>
  <si>
    <t>Sumatoria del número de zonas en fase de erradicación de la enfermedad en un periodo de tiempo</t>
  </si>
  <si>
    <t>Sumatoria del número de estudios de ausencia de la enfermedad realizados en un periodo de tiempo</t>
  </si>
  <si>
    <t>Sumatoria del número de animales infectados sacrificados en un periodo de tiempo por los cuales se pagó compensación.</t>
  </si>
  <si>
    <t>Sumatoria del número de zonas en fase de control  de la enfermedad en un periodo de tiempo</t>
  </si>
  <si>
    <t>Documentos elaborados/Documentos Planeados</t>
  </si>
  <si>
    <t>Propuestas desarrolladas/ Propuestas Planeadas</t>
  </si>
  <si>
    <t>Instrumentos diseñados/Instrumentos programados</t>
  </si>
  <si>
    <t xml:space="preserve">Instituciones educativas con infraestructura productiva intervenida/instituciones programadas  _x000D_
</t>
  </si>
  <si>
    <t xml:space="preserve">Departamentos con acuerdos suscritos/departamentos con acuerdos elaborados_x000D_
</t>
  </si>
  <si>
    <t xml:space="preserve">Municipios con vías priorizadas/municipios con planes viales elaborados_x000D_
</t>
  </si>
  <si>
    <t xml:space="preserve">Municipios con modelos implementados/municipios programados._x000D_
_x000D_
</t>
  </si>
  <si>
    <t xml:space="preserve">Organizaciones rurales beneficiadas/organizaciones identificadas._x000D_
</t>
  </si>
  <si>
    <t xml:space="preserve">Entidades territoriales y organizaciones rurales fortalecidas/Entidades territoriales y organizaciones rurales programadas._x000D_
</t>
  </si>
  <si>
    <t xml:space="preserve">Entidades articuladas/entidades programadas.   </t>
  </si>
  <si>
    <t>Total de componentes del proyecto con seguimiento y evaluación realizada/total componentes del proyecto.</t>
  </si>
  <si>
    <t>Cartera recaudada = Cartera recaudada en el periodo n - La cartera recaudada en el periodo cero.</t>
  </si>
  <si>
    <t xml:space="preserve">Sumatoria de los estudios técnicos elaborados durante la vigencia </t>
  </si>
  <si>
    <t xml:space="preserve">Sumatoria de los Decretos Elaborados durante la vigencia </t>
  </si>
  <si>
    <t>(número De Servicios De Reporte De Información Generados /  Número De Actos Administrativos De La Sspd Relacionados Con El Ejercicio Regulatorio De La Cra Que Utilizaron Los Reportes) * 100</t>
  </si>
  <si>
    <t>Cal = Mle * 100 / Mlr</t>
  </si>
  <si>
    <t>Numero Jóvenes entre 15 y 30 años pertenecientes a los niveles 1 y 2 del Sisben que desertan del Programa Ampliación Cobertura / Numero de Jóvenes entre 15 y 30 años pertenecientes a los niveles 1 y</t>
  </si>
  <si>
    <t xml:space="preserve">CUPOS DE FORMACION OFRECIDOS EN UN PERIODO T0 + CUPOS DE FORMACION OFRECIDOS EN UN PERIODO T1  </t>
  </si>
  <si>
    <t>Cupos en formación tecnológica en un periodo t0 + Cupos en formación tecnológica en un periodo t1</t>
  </si>
  <si>
    <t>Cupos de formación ofrecidos en un periodo t0  +   Cupos de formación ofrecidos en un periodo  t1</t>
  </si>
  <si>
    <t>Aprendices en formación técnica , tecnológica y especializaciones en un periodo t0  +   aprendices en formación técnica, tecnológica y especializaciones  en un periodo t1</t>
  </si>
  <si>
    <t>Aprendices de población vulnerable en formación en un periodo t0 + aprendices de población vulnerable en formación   en un período t1.</t>
  </si>
  <si>
    <t>aprendices en formación complementaria en un periodo t0 + aprendices en formación complementaria en un periodo t1</t>
  </si>
  <si>
    <t xml:space="preserve">sumatoria de convenios administrativos suscritos  </t>
  </si>
  <si>
    <t>sumatoria No. de funcionarios nombrados en periodo de prueba  por concurso de méritos.</t>
  </si>
  <si>
    <t xml:space="preserve">SUMATORIA DE AULAS MOVILES EN OPERACIÓN EN LA VIGENCIA </t>
  </si>
  <si>
    <t>SUMATORIA DEL NUMERO DE  APRENDICES, INSTRUCTORES, PERSONAL DE APOYO Y EXPERTOS INTERNACIONALES PARA TRANSFERENCIA DE CONOCIMIENTO EN UN PERIODO TX</t>
  </si>
  <si>
    <t xml:space="preserve">Sumatoria de número de predios depurados _x000D_
</t>
  </si>
  <si>
    <t xml:space="preserve">(Número de actividades Ejecutadas/Número de Actividades)*100 </t>
  </si>
  <si>
    <t>Pv = Pvi * 100 / Pvr</t>
  </si>
  <si>
    <t>Pm = P * 100 / Pp</t>
  </si>
  <si>
    <t>Ee = E * 100 / Ep</t>
  </si>
  <si>
    <t>Sumatoria de los municipios asistidos en la vigencia.</t>
  </si>
  <si>
    <t>(Número de predios saneados/Número de predios  Identificados)*100</t>
  </si>
  <si>
    <t>Phs = Hs / Hc X 100</t>
  </si>
  <si>
    <t>Adnt = Osp/ Osc X 100</t>
  </si>
  <si>
    <t>No. de Hogares Desplazaados en transición con Segumiento Nutricional/ No. de Hogares Desplazados en transición atendidos con Ayuda Humanitaria - Componente Alimentación *100</t>
  </si>
  <si>
    <t>Número de Departamentos con asistencia técnica del SNBF en la formulación, ejecución y seguimiento de la gestión de políticas públicas diferenciales en favor de niños, niñas y adolescentes</t>
  </si>
  <si>
    <t>Número de municipios con fortalecimiento técnico del SNBF en la formulación, ejecución y seguimiento de la gestión de políticas públicas diferenciales en favor de niños, niñas y adolescentes</t>
  </si>
  <si>
    <t>Sumatoria del numero de niños y niñas transitados a esquemas de atención integral.</t>
  </si>
  <si>
    <t>Sumatoria del numero de madres comunitarias transitadas a esquemas de atención integral.</t>
  </si>
  <si>
    <t xml:space="preserve">(Recaudo del trimestre evaluado por fiscalizacion y recuperacion de cartera) / Meta de fiscalizacion y recuperacion de cartera con corte a la misma fecha)* 100_x000D_
</t>
  </si>
  <si>
    <t>((Recaudo total efectivo acumulado mensual / Meta del recaudo acumulada mensual para el período ) * 100</t>
  </si>
  <si>
    <t>(No. De NNA con definición jurídica igual o menor a 120 días desde la fecha de apertura de PARD_x000D_
/Total de NNA con apertura de PARD en el último año desde la fecha de corte) * 100</t>
  </si>
  <si>
    <t>Número de Sedes regionales construidas y dotadas</t>
  </si>
  <si>
    <t>Metros lineales  Organizados /  Metros lineales proyectados para la organización X  100</t>
  </si>
  <si>
    <t>NUMERO DE CANALES DE COMUNICACION EVALUADOS Y MEJORADOS / NUMERO TOTAL DE CANALES DE COMUNICACION ADMINISTRADOS POR EL MACROPROCESO</t>
  </si>
  <si>
    <t>(No. De Niños, niñas y adolescentes que ingresan en el ultimo año por segunda o más veces al sistema / No. Niñas, niños y adolescentes que ingresan a PARD en el último año) * 100</t>
  </si>
  <si>
    <t>Acciones   cumplidas  en el Plan de Acción integral de la vigencia / Acciones programadas en el Plan de Acción integral de la vigencia  * 100</t>
  </si>
  <si>
    <t>Nro de PQR Atendidas / Nro de PQR Recibidas</t>
  </si>
  <si>
    <t>NUMERO DE IMPACTOS MEDIATICOS/ NUMERO DE PIEZAS PERIODISTICAS EMITIDAS DESDE EL INSTITUTO</t>
  </si>
  <si>
    <t>Sumatoria de hogares desplazados en transición atendidos con Ayuda Humanitaria -  Componente de Alimentación.</t>
  </si>
  <si>
    <t>Sumatoria del número de planes de acción de entidades territoriales, instituciones e instancias nacionales diseñados, implementados y monitoreados</t>
  </si>
  <si>
    <t>Número de instrumentos diseñados y en funcionamiento  que permitan realizar el seguimiento del cumplimiento progresivo de los derechos de los niños, niñas y adolescentes.</t>
  </si>
  <si>
    <t>Número de instrumentos diseñados y en funcionamiento  que permitan realizar el seguimiento del cumplimiento progresivo de los derechos de los niños, niñas y adolescentes</t>
  </si>
  <si>
    <t>(Regionales con acciones de Justicia Restaurativa implementadas en CAE con el marco pedagógico implementado/ Total de Regionales con CAE  con el marco pedagógico implementado) * 100</t>
  </si>
  <si>
    <t># de NN en situación de adoptabilidad CON características especiales presentados a cómite con flia asignada/# NN en situación de adoptabilidad CON características especiales presentados a cómite*100</t>
  </si>
  <si>
    <t># de NN en situación de adoptabilidad SIN características especiales presentados a cómite con flia asignada/# NN en situación de adoptabilidad SIN características especiales presentados a cómite*100</t>
  </si>
  <si>
    <t># NNA desvinculados de grupos organizados al margen de la ley remitidos o derivados a otros programas/# NNA desvinculados de  grupos organizados al margen de la ley atendidos en el programa de AE*100</t>
  </si>
  <si>
    <t>No. de familias Red Unidos beneficiadas por el programa "Familias con Bienestar" en la vigencia / No. de familias Red Unidos programadas por el Programa "Familias con Bienestar" en la vigencia * 100</t>
  </si>
  <si>
    <t>Flas Victimas, PARD y Vulnerables, beneficiadas por  programa Familias con Bienestar la vigencia / Flas victimas, PARD Y Vulnerables  programadas por Programa Familias con Bienestar la vigencia * 100</t>
  </si>
  <si>
    <t>Numero de familias Red Unidos beneficiadas por el programa Familias con Bienestar</t>
  </si>
  <si>
    <t xml:space="preserve">Numero de amilias Victimas, PARD y Vulnerables, beneficiadas por  programa Familias con Bienestar en la presente vigencia </t>
  </si>
  <si>
    <t>N°  de servidores públicos,  contratistas y agentes del SNBF capacitados/ Total servidores públicos,  contratistas y agentes del SNBF</t>
  </si>
  <si>
    <t xml:space="preserve">Niños reportados al SSN en HI - HCB - CDI (excluyendo FAMI,&lt;2 años y &gt;5 años) con desnutrición aguda que mejoraron su estado Nutricional.  </t>
  </si>
  <si>
    <t>Número de  Niños y Niñas valorados incluidos en los  planes de intervenció</t>
  </si>
  <si>
    <t>N° de herramientas diseñadas</t>
  </si>
  <si>
    <t>Recursos obtenidos por cooperación en la vigencia</t>
  </si>
  <si>
    <t xml:space="preserve">Número de Niños, niñas y adolescentes atendidos por el programa de promoción y prevención para la protección integral -Otras formas de Atención (OFA) </t>
  </si>
  <si>
    <t>Suma del numero de nuevos agentes educativos comunitarios e institucionales formados en atención integral a la primera infancia.</t>
  </si>
  <si>
    <t>Numero de Comunidades Atendidas mediante proyectos de innovación social</t>
  </si>
  <si>
    <t>Numero de Equipos ICBF asignados a Centros de Violecia Intrafamiliar</t>
  </si>
  <si>
    <t>Número de candidatos a doctorado evaluados / número de candidatos a doctorado que se presentaron cumpliendo requisitos</t>
  </si>
  <si>
    <t>No. Total de Programas y Proyectos CTI evaluados/ No. Total de Programas y Proyectos CTI presentados que cumplieron requisitos</t>
  </si>
  <si>
    <t>Número de candidatos con verificación de requisitos / número total de candidatos presentados a la convocatoria</t>
  </si>
  <si>
    <t>No. total de postulaciones que cumplieron requisitos / No. total de postulaciones presentadas</t>
  </si>
  <si>
    <t>No de contratos elaborados / No de propuestas evaluadas</t>
  </si>
  <si>
    <t>Número de etapas de desarrollo finalizadas/ Número de etapas de desarrollo programadas</t>
  </si>
  <si>
    <t xml:space="preserve">No. de Misiones con Sistema de Información Implementado / No. Total de Misiones Planeadas </t>
  </si>
  <si>
    <t xml:space="preserve">No. de Usuarios con la solución implementada / No. Total de Usuarios  Planeados </t>
  </si>
  <si>
    <t>N° de acreditaciones de calidad con seguimiento renovado en el periodo</t>
  </si>
  <si>
    <t>Número de intercambios científicos realizados / Número de intercambios científicos programados</t>
  </si>
  <si>
    <t>Número de kits de materiales e insumos adquiridos  en un periodo</t>
  </si>
  <si>
    <t>Número de reconocimiento programado para los laboratorios en un periodo / Número de reconocimiento obtenido para los laboratorios en un periodo</t>
  </si>
  <si>
    <t>sumatoria Número de ensayos de aptitud realizados en un periodo.</t>
  </si>
  <si>
    <t>Número de materiales de referencia certificados adquiridos y/o generados en un periodo.</t>
  </si>
  <si>
    <t>Número del diseño del programa de transferencia de conocimiento en metrología elaborado en el periodo.</t>
  </si>
  <si>
    <t>Número de diseño de prototipo de sistemas elaborado en un periodo.</t>
  </si>
  <si>
    <t>Número de participaciones a eventos de divulgación científicas realizadas en un periodo.</t>
  </si>
  <si>
    <t>Número de personas programadas para movilizarse en un periodo / Número de personas movilizados en un periodo</t>
  </si>
  <si>
    <t>Número de sistemas programados en un periodo / Número de sistemas implementados y funcionando en un periodo</t>
  </si>
  <si>
    <t>Número de acreditaciones programadas para los laboratorios en un periodo / Número de acreditaciones obtenidas para los laboratorios en un periodo</t>
  </si>
  <si>
    <t>Número de técnicas analíticas desarrolladas y validadas desarrolladas / Número de técnicas analíticas desarrolladas y validadas programadas</t>
  </si>
  <si>
    <t>Número de sujetos colectivos en implementación/Número de sujetos colectivos programados para implementación*100</t>
  </si>
  <si>
    <t>(EH causadas por eventos masivos en el marco del conflicto atendidas/ EH causadas por eventos masivos en el marco del conflicto armado con conocimiento de la Unidad) * 100</t>
  </si>
  <si>
    <t>Sumatoria de municipios en donde esté en operación la Escuela de Reparaciones</t>
  </si>
  <si>
    <t>Sumatoria de proyectos dinamizadores en procesos de retorno o reubicación ejecutados con Esquemas Especiales de Acompañamiento</t>
  </si>
  <si>
    <t>Días promedio transcurridos entre la inclusión en el RUV y la entrega de AHE.</t>
  </si>
  <si>
    <t>Total Menores que Verificaron en Educación/Total Menores Aptas para Verificar Educación* 100; _x000D_
TMeVE/TMeAVE*100</t>
  </si>
  <si>
    <t>Total Familias con Liquidación en Salud/Total Familias Aptas para Verificar Salud* 100_x000D_
TFLSAL/TFAVESAL*100</t>
  </si>
  <si>
    <t>Medir la gestión para la articulación de las entidades a los proyectos ejecutados en el programa.</t>
  </si>
  <si>
    <t>Sumatoria  de  Inventarios Territoriales Comunitarios sistematizados</t>
  </si>
  <si>
    <t>Número de beneficiarios remitidos a las entidades del SNARIV</t>
  </si>
  <si>
    <t>=Beneficiarios satisfechos a partir de la atención brindada de la OPSR en el periodo n – Beneficiarios satisfechos a partir de la atención brindada a través del componente de la OPSR en el periodo 0</t>
  </si>
  <si>
    <t>=Convenios y/o  Acuerdos de Servicios Suscritos periodo n- Convenios y/o  Acuerdos de Servicios Suscritos periodo 0</t>
  </si>
  <si>
    <t>=Bases de datos Actualizadas periodo n- Bases de datos Actualizadas periodo 0</t>
  </si>
  <si>
    <t>=Mesas Técnicas de articulación periodo n- Mesas Técnicas de articulación periodo 0</t>
  </si>
  <si>
    <t>SUMATORIA P(M)</t>
  </si>
  <si>
    <t>Ciudades visitadas  para la construcción de una política nacional de Innovación Social a través de los talleres regionales/Número de Ciudades Capital en el país</t>
  </si>
  <si>
    <t xml:space="preserve">Iniciativas de Innovación Social mapeadas en la plataforma de Innovación Social / Meta de iniciativas a mapear en la plataforma en cada período anual </t>
  </si>
  <si>
    <t xml:space="preserve">% de Iniciativas Escaladas / Iniciativas implementadas y mapeadas por la Dirección de Innovación Social_x000D_
</t>
  </si>
  <si>
    <t>% Dimensiones de Unidos Abordadas en las Publicaciones de Innovación Social producidas por la DIS/ Nueve Dimensiones de la Estrategia UNIDOS</t>
  </si>
  <si>
    <t>=Demandas Identificadas periodo n- Demandas Identificadas periodo 0</t>
  </si>
  <si>
    <t>No. de comunidades con fase de acercamiento realizada en el marco de implementación de la ruta de reparación</t>
  </si>
  <si>
    <t>Sumatoria No. comunidades con fase de alistamiento realizada en el marco de implementación de la ruta de reparación</t>
  </si>
  <si>
    <t>Sumatoria No. comunidades con diagnóstico realizado en el marco de implementación de la ruta de reparación</t>
  </si>
  <si>
    <t>Sumatoria No. de tejedores(as) formados en el marco de la estrategia de reconstrucción del tejido social</t>
  </si>
  <si>
    <t>Sumatoira No. Planes de acción con acción participativa para la recuperación del tejido social</t>
  </si>
  <si>
    <t>Sumatoria No. de acuerdos de voluntades con municipios y/o gobernaciones dónde hay sujetos de reparación colectiva</t>
  </si>
  <si>
    <t>Sumatoria de personas con acceso a los servicios sociales del Estado con enfoque diferencial.</t>
  </si>
  <si>
    <t>Número de testimonios acopiados / Número meta de testimonios acopiados</t>
  </si>
  <si>
    <t>número de casos solucionados / número de casos reportados *100</t>
  </si>
  <si>
    <t>Número de iniciativas de innovación social replicadas por socios estratégicos</t>
  </si>
  <si>
    <t>Número de Consejos de Política Social con diagnóstico de pobreza extrema</t>
  </si>
  <si>
    <t>Número de jornadas de cogestor por un día realizadas</t>
  </si>
  <si>
    <t>Número de ferias de servicios y oferta social realizadas en territorio</t>
  </si>
  <si>
    <t>Número de acuerdos de focalización de oferta institucional nacional formulados</t>
  </si>
  <si>
    <t>Número de dispositivos de trabajo remoto que sincronizan información familiar y comunitaria en el SIUNIDOS</t>
  </si>
  <si>
    <t>Número de evaluaciones realizadas en el marco de la Estrategia UNIDOS</t>
  </si>
  <si>
    <t>Número de documentos de análisis de temas de la política pública de pobreza extrema</t>
  </si>
  <si>
    <t>Número de familias de la Red UNIDOS que cumplen con los criterios de selección para ser potenciales beneficiarias de las intervenciones</t>
  </si>
  <si>
    <t>(Número de familias que efectivamente recibieron ayuda/número de familias que se les aprobó la ayuda)*100</t>
  </si>
  <si>
    <t>Número de familias que recibieron ayuda humanitaria de hasta 2 SMMLV/número de familias que se les aprobó la ayuda*100</t>
  </si>
  <si>
    <t>Número de Víctimas de la Violencia Indemnizadas con ruta de Reparación Integral/Total de víctimas con indemnización *100</t>
  </si>
  <si>
    <t>(Numero de menores de edad que reciben indemnización administrativa cuya administración se encuentra en un Encargo Fiduciario / Total de niñas, niños y adelescentes a indemnizar)*100</t>
  </si>
  <si>
    <t xml:space="preserve">Sumatoria de centros regionales funcionando </t>
  </si>
  <si>
    <t>Sumatoria de familias beneficiadas</t>
  </si>
  <si>
    <t>Sumatoria de sujetos colectivos con planes de reparación en implementación</t>
  </si>
  <si>
    <t>Sumatoria de planes de reparación colectiva elaborados con participación de la víctima que cuentan con acompañamiento en su implementación</t>
  </si>
  <si>
    <t>Sumatoria de familias en proceso de retorno o reubicación acompañadas con Esquemas Especiales de Acompañamiento</t>
  </si>
  <si>
    <t xml:space="preserve">PromedioFAindígenaaño=sumatoria  i= 1 a 6 de FAPi/i  FA= Familias en Acción liquidadas_x000D_
FAPi=número de Familias en Acción liquidadas período i.  i=1, el valor del primer período de pago de un año_x000D_
</t>
  </si>
  <si>
    <t xml:space="preserve">PromedioMEindigenasaño=sumatoria desde i=1 hasta 6 de MePi/i  ME= Menores liquidados_x000D_
MEPi= número de Menores liquidados en el período i_x000D_
i=1 el valor del primer período de pago de un año  _x000D_
</t>
  </si>
  <si>
    <t xml:space="preserve">Sumatoria de planes elaborados </t>
  </si>
  <si>
    <t>Sumatoria de procesos adelantados</t>
  </si>
  <si>
    <t>Sumatoria de jóvenes voluntarios beneficiados con incentivos para desempeñar labores solidarias</t>
  </si>
  <si>
    <t>Sumtoria de familias de la red Unidos atendidas</t>
  </si>
  <si>
    <t>sumatoria de proyectos de innovación social realizados</t>
  </si>
  <si>
    <t>Sumatoria de Investigaciones en innovación social realizadas</t>
  </si>
  <si>
    <t xml:space="preserve">=Beneficiarios atendidos a través del componente de la OPSR ( valor acumulado del año)  </t>
  </si>
  <si>
    <t>Cantidad de Niños, niñas, adolescentes y jóvenes con discapacidad beneficiarios vulnerables inscritos</t>
  </si>
  <si>
    <t>Número de niños,  Adolescentes,  Jóvenes y Adultos Victimas, Desplazados   y Vulnerables Vinculados  a Música para la Reconciliación</t>
  </si>
  <si>
    <t>=Activos en Especie Entregados periodo n- Activos en Especie Entregados periodo 0</t>
  </si>
  <si>
    <t xml:space="preserve">Promedio anual de BLtotal=?iBLAPi / i  i=1,...,6_x000D_
</t>
  </si>
  <si>
    <t>Cantidad de alianzas público privadas gestionadas para las Unidades Productivas</t>
  </si>
  <si>
    <t>(Número de unidades productivas con nuevos socios comercaciales/ número de unidades productivas atendidas)*100</t>
  </si>
  <si>
    <t>Eventos de Difución de Innovación Social Realizados/Eventos de Innovación Social proyectados por Año</t>
  </si>
  <si>
    <t>Número de visitas a la plataforma de Innovación Social /Numero de visitas promedio a las plataformas de innovación social en la región (Centro y Sur América)</t>
  </si>
  <si>
    <t>Cátalogos para la  promoción y difusión de la Innovación Social/ Documentos de Innovación Social que se producen en Colombia en torno al tema de Innovación Social</t>
  </si>
  <si>
    <t xml:space="preserve">Número de Conpes analizados e impactados con el componente de Innovación Social / Meta de Conpes analizados_x000D_
</t>
  </si>
  <si>
    <t>Sumatoria del número total de sesiones realizadas por los cogestores sociales sin discriminar por tipo de sesión.</t>
  </si>
  <si>
    <t>Numero de bienes públicos intervenidos</t>
  </si>
  <si>
    <t>Numero de Empleos Temporales generados</t>
  </si>
  <si>
    <t>% avance en documentos de arquitectura Realizados / % avance en documentos de arquitectura planeado  * 100</t>
  </si>
  <si>
    <t>iniciativas implementadas / Iniciativas planteadas *100</t>
  </si>
  <si>
    <t>Sumatoria de obras construidas o mejorados y dotadas, en centros poblados indígenas.</t>
  </si>
  <si>
    <t>Sumatoria de planes de fortalecimiento concertados.</t>
  </si>
  <si>
    <t>SUMATORIA CANTIDAD DE ACTIVIDADES PSICOSOCIALES A BENEFICIARIOS DIRECTOS VULNERABLES</t>
  </si>
  <si>
    <t>CANTIDAD  DE ACTIVIDADES PSICOSOCIALES A LAS FAMILIAS CON NNA Y JOVENES CON DISCAPACIDAD - VICTIMAS ( INDIRECTOS)</t>
  </si>
  <si>
    <t>Número de Empleos Generados en situaciones de coyuntura</t>
  </si>
  <si>
    <t>Numero de personas atendidas con el componente fortalecimiento de capacidades</t>
  </si>
  <si>
    <t>P(A)</t>
  </si>
  <si>
    <t>Numero de folios familiares que cumplen con las condiciones exigidas para la promocion social de la Red UNIDOS, segun el SIUNIDOS</t>
  </si>
  <si>
    <t>Numero de logros basicos familiares con estado gestionado en el SIUNIDOS</t>
  </si>
  <si>
    <t>Numero de Planes de Trabajo en acompañamiento comunitario con caracterizacion de las familias formulados</t>
  </si>
  <si>
    <t>Sumatoria de hogares beneficiarios de SFVE en proyectos aprobados 2010- 2014 que habitan la vivienda y que tienen cogestor asignado para acompañamiento familiar y comunitario</t>
  </si>
  <si>
    <t>Sumatoria de hogares en zona rural (rural disperso y centros poblados) en el país que cuentan con cogestor asignado y primera sesión de acompañamiento familiar en SIUNIDOS, a la fecha de corte.</t>
  </si>
  <si>
    <t>NUMERO DE PREDIOS FORMADOS</t>
  </si>
  <si>
    <t>Productos cartográficos propuestos/productos cartográficos generados</t>
  </si>
  <si>
    <t>Pntc = (entc / Tes) * 100</t>
  </si>
  <si>
    <t>Número de  manifestaciones de compromiso recibidas</t>
  </si>
  <si>
    <t>Sumatoria del número de centros de documentación de DDHH funcionando</t>
  </si>
  <si>
    <t>(Número de usuarios que utilizan los sistemas de información / Número de usuarios programados para utilizar los sistemas de información)*100</t>
  </si>
  <si>
    <t>Sumatoria de los días de atención del PAE en los municipios en los cuales se presta el servicio/Número de municipios para los cuales se reportan los días de atención</t>
  </si>
  <si>
    <t>Sumatoria de los agentes educativos e institucionales de Programas del ICBF formados en derechos sexuales y reproductivos y prevención del embarazo adolescente en el periodo de medición</t>
  </si>
  <si>
    <t>Modelo de Gestión por Competencias (MGPC) = (Número de componentes implementados dentro del MGPC/ Número total de componentes del MGPC)*100</t>
  </si>
  <si>
    <t>(NÚMERO DE ACTIVIDADES EJECUTADAS/NÚMERO DE ACTIVIDADES PROGRAMADAS)*100</t>
  </si>
  <si>
    <t>SUMATORIA LICENCIAS ADQUIRIDAS</t>
  </si>
  <si>
    <t>Sumatoria de elementos de red activa</t>
  </si>
  <si>
    <t>NUMERO DE CENTROS DE EDUCACIÓN SUPERIOR QUE PARTICIPAN EN ACTIVIDADES DE PROFUNDIZACIÓN DE CONOCIMIENTO SOBRE DDHH Y DIH.</t>
  </si>
  <si>
    <t>Número de estudiantes universitarios que participan en procesos de profundización de conocimientos en DDHH y DIH</t>
  </si>
  <si>
    <t>SUMATORIA_x000D_
Número de estudios contratados</t>
  </si>
  <si>
    <t xml:space="preserve">Sumatoria de Alianzas desarrolladas </t>
  </si>
  <si>
    <t xml:space="preserve">Sumatoria de convenios generados o en implementación </t>
  </si>
  <si>
    <t>Uso de los sistemas de información en el ICBF = (Número de usuarios que utilizan los sistemas de información / Número de usuarios programados para utilizar los sistemas de información)*100</t>
  </si>
  <si>
    <t>Número de procesos de selección realizados / Número de procesos de selección planeados</t>
  </si>
  <si>
    <t xml:space="preserve">(HCL/HCP)*100 donde_x000D_
_x000D_
HCP: Hitos claves planeados_x000D_
HCL: Hitos claves logrados_x000D_
</t>
  </si>
  <si>
    <t>No de Municipios con plan en gestión del riesgo de desastres elaborado/No de municipios capacitados en Gestión del Riesgo de desastres)*100</t>
  </si>
  <si>
    <t>(No de departamentos capacitados en asistencia técnica en gestión del riesgo de desastres/No total de departamentos a nivel nacional)*100</t>
  </si>
  <si>
    <t>(número de sectores concertados/ total de sectores )*100</t>
  </si>
  <si>
    <t>(número de entidades que reportan información/Total de entidades que deben reportar)*100</t>
  </si>
  <si>
    <t>Número de Ejercicios de promoción de la participación significativa de niños, niñas y adolescentes</t>
  </si>
  <si>
    <t xml:space="preserve">Número de fases realizadas durante la vigencia/ Número de fases establecidas durante la vigencia			_x000D_
			_x000D_
</t>
  </si>
  <si>
    <t xml:space="preserve">Es el número de Planes de movilidad. </t>
  </si>
  <si>
    <t>Número de ciudades.</t>
  </si>
  <si>
    <t>Número de normas expedidas.</t>
  </si>
  <si>
    <t>SUMATORIA DEL NUMERO DE TEXTOS SOBRE DERECHOS HUMANOS Y DIH ACTUALIZADOS</t>
  </si>
  <si>
    <t>(Número de servicios que cumplen los ANS/ Número total de canales dedicados instalados)*100</t>
  </si>
  <si>
    <t>Sumatoria del número de Logros Básicos gestionados con la implementación de las Soluciones de Innovación Social</t>
  </si>
  <si>
    <t>Avance  en  el mantenimiento y desarrollo de nuevos sistemas   de información en el ICBF = Sumatoria [ (porcentaje de avance SI nuevos*0,4) + (porcentaje de avance de SI mantenimiento*0,6)]*100</t>
  </si>
  <si>
    <t>Avance en la dotación de equipos de computo = (Número de equipos provistos / Numero de equipos previstos por vigencia) * 100</t>
  </si>
  <si>
    <t>(Numero de horas de diseño / Horas de diseño total)*100</t>
  </si>
  <si>
    <t>conteo de agendas con el proceso de definición completo</t>
  </si>
  <si>
    <t>conteo de soluciones</t>
  </si>
  <si>
    <t>conteo de proyectos</t>
  </si>
  <si>
    <t>Acumula el número de giros realizados para el proyecto</t>
  </si>
  <si>
    <t>Pc = Número De Bases de datos adquiridas.  En Temáticas Relacionados Con El Sector.</t>
  </si>
  <si>
    <t>PID1-PID0_x000D_
_x000D_
Dónde_x000D_
PID= Puestos Instalados y Dotados</t>
  </si>
  <si>
    <t>CD1-CD0_x000D_
_x000D_
Dónde:_x000D_
_x000D_
CD= Centros de documentaicón</t>
  </si>
  <si>
    <t>Número de actividades de formación realizadas</t>
  </si>
  <si>
    <t>Porcentaje de cupos de capacitación ejecutados=(Número de cupos ejecutados a la fecha de corte / Número de cupos programados a la fecha de corte) * 100</t>
  </si>
  <si>
    <t>DP-(DP-DA)=DE</t>
  </si>
  <si>
    <t>Sistema de Inforación de primera infancia = (Número de actividades ejecutadas / Numero de actividades programadas en la vigencia) *100</t>
  </si>
  <si>
    <t xml:space="preserve">Sumatoria de los NNA en situación de desplazamiento atendidos por el PAE ICBF en el periodo de medición </t>
  </si>
  <si>
    <t>Sumatoria de los índices de ANS en el periodo de corte / Sumatoria de los índices de ANS contratados con el proveedor de servicios en el periodo de corte</t>
  </si>
  <si>
    <t>Numero de folios existentes / número de folios restaurados</t>
  </si>
  <si>
    <t>Sumatoria de NNA atendidos en GCB en sus 4 modalidades+ NNA atendidos en AMAS+ NNA atendidios en PEA+ NNA atendidios en ejercicios de participación</t>
  </si>
  <si>
    <t>Número de Departamentos con la estrategia de prevención de embarazo en la adolescencia</t>
  </si>
  <si>
    <t>Número de Municipios con la implementación de la estrategia de prevención de embarazo en la adolescencia</t>
  </si>
  <si>
    <t>Sumatoria de procesos implementados en el sistema de Gestión Documental</t>
  </si>
  <si>
    <t>Ite = (Iej * 100 ) / Ipr</t>
  </si>
  <si>
    <t>Número de predios adquiridos en la Zona de Amenaza Volcánica Alta-Volcán Galeras</t>
  </si>
  <si>
    <t>Sumatoria de familias de la Zona de Amenaza Volcánica Alta-Volcán Galeras con acompañamiento psicosocial</t>
  </si>
  <si>
    <t>Sumatoria de predios demolidos en la Zona de Amenaza Volcánica Alta-Volcán Galeras.</t>
  </si>
  <si>
    <t xml:space="preserve">#  PROCESOS OPTIMIZADOS/ # DEL TOTAL DE PROCESOS REQUERIDOS </t>
  </si>
  <si>
    <t xml:space="preserve">Sumatoria de los Comites de Obra Realizados durante la vigencia </t>
  </si>
  <si>
    <t xml:space="preserve">Sumatoria de zonas libres de plagas y enfermedades   mantenidas durante la vigencia </t>
  </si>
  <si>
    <t>Sumatoria de las zonas de baja prevalencia en plagas y enfermedades  mantenidas durante la vigencia</t>
  </si>
  <si>
    <t xml:space="preserve">Sumatoria de los folios abiertos durante la vigencia _x000D_
</t>
  </si>
  <si>
    <t xml:space="preserve">Sumatoria de los casos atendidos durante la vigencia </t>
  </si>
  <si>
    <t>MeasureType</t>
  </si>
  <si>
    <t>Hora</t>
  </si>
  <si>
    <t>Metro cuadrado</t>
  </si>
  <si>
    <t>kilómetro</t>
  </si>
  <si>
    <t>Kilómetro cuadrado</t>
  </si>
  <si>
    <t>Metro</t>
  </si>
  <si>
    <t>Tonelada</t>
  </si>
  <si>
    <t>Metro Cúbico</t>
  </si>
  <si>
    <t>kilovatio</t>
  </si>
  <si>
    <t>Código</t>
  </si>
  <si>
    <t>Indicador</t>
  </si>
  <si>
    <t xml:space="preserve">Formula </t>
  </si>
  <si>
    <t xml:space="preserve">Tipo de fuente </t>
  </si>
  <si>
    <t>Fuente de verificación</t>
  </si>
  <si>
    <t xml:space="preserve">INDICADORES DE GESTIÓN </t>
  </si>
  <si>
    <t xml:space="preserve">INDICADORES DEL BANCO SECTORIAL DE INDICADORES BIS </t>
  </si>
  <si>
    <t xml:space="preserve">Numero </t>
  </si>
  <si>
    <t>indicador  1</t>
  </si>
  <si>
    <t>indicador  2</t>
  </si>
  <si>
    <t>indicador  3</t>
  </si>
  <si>
    <t>indicador  4</t>
  </si>
  <si>
    <t>indicador  5</t>
  </si>
  <si>
    <t>indicador  6</t>
  </si>
  <si>
    <t>indicador  7</t>
  </si>
  <si>
    <t>indicador  8</t>
  </si>
  <si>
    <t>INDICADORES DE PRODUCTO</t>
  </si>
  <si>
    <t>Producto</t>
  </si>
  <si>
    <t>PROGRAMACIÓN</t>
  </si>
  <si>
    <t>Etapa</t>
  </si>
  <si>
    <t>Tipo de entidad</t>
  </si>
  <si>
    <t>Nombre de entidad</t>
  </si>
  <si>
    <t>Tipo de recurso</t>
  </si>
  <si>
    <t>Inversión</t>
  </si>
  <si>
    <t>Entidades Presupuesto Nacional - PGN</t>
  </si>
  <si>
    <t>Nación</t>
  </si>
  <si>
    <t>Propios</t>
  </si>
  <si>
    <t>Operación</t>
  </si>
  <si>
    <t>Departamentos</t>
  </si>
  <si>
    <t>Subprograma Presupuestal</t>
  </si>
  <si>
    <t>Programa Presupuestal</t>
  </si>
  <si>
    <t>FUENTES DE FINANCIACIÓN</t>
  </si>
  <si>
    <t>Fondo  de compensación regional</t>
  </si>
  <si>
    <t>Fondo  de desarrollo regional</t>
  </si>
  <si>
    <t>Asignaciones Directas</t>
  </si>
  <si>
    <t>Fondo de ciencia, tecnología e innovación</t>
  </si>
  <si>
    <t>Explotación económica</t>
  </si>
  <si>
    <t>Asignaciones directas</t>
  </si>
  <si>
    <t>0.5% del Sistema General de Regalías para proyectos de inversión de los municipios ribereños del Rio Grande de la Magdalena, incluidos los del Canal del Dique</t>
  </si>
  <si>
    <t>Incentivo a la producción</t>
  </si>
  <si>
    <t>SGP Educación</t>
  </si>
  <si>
    <t>SGP Salud</t>
  </si>
  <si>
    <t>SGP Primera Infancia</t>
  </si>
  <si>
    <t>SGP Agua Potable y Saneamiento Básico</t>
  </si>
  <si>
    <t>Propósito General Libre Destinación</t>
  </si>
  <si>
    <t>SGP Propósito General Deporte</t>
  </si>
  <si>
    <t>SGP Propósito General Cultura</t>
  </si>
  <si>
    <t>SGP Propósito General Libre Inversión</t>
  </si>
  <si>
    <t>SGP Alimentación Escolar</t>
  </si>
  <si>
    <t>SGP Ribereños</t>
  </si>
  <si>
    <t>Empresas públicas</t>
  </si>
  <si>
    <t>Municipios</t>
  </si>
  <si>
    <t>Privadas</t>
  </si>
  <si>
    <t>Corporaciones-SGR</t>
  </si>
  <si>
    <t>Cormagdalena - SGR</t>
  </si>
  <si>
    <t>Preinversión</t>
  </si>
  <si>
    <t>Flujo de caja de la fuente de financiación</t>
  </si>
  <si>
    <t>Valor a financiar en la etapa</t>
  </si>
  <si>
    <t>Minorías étnicas</t>
  </si>
  <si>
    <t xml:space="preserve">Fuente 1 </t>
  </si>
  <si>
    <t>Fuente 4</t>
  </si>
  <si>
    <t>Fuente 3</t>
  </si>
  <si>
    <t>Fuente 2</t>
  </si>
  <si>
    <t>Resumen Narrativo</t>
  </si>
  <si>
    <t>Indicadores</t>
  </si>
  <si>
    <t>Medios de verificación</t>
  </si>
  <si>
    <t>Supuestos</t>
  </si>
  <si>
    <t xml:space="preserve">Fin </t>
  </si>
  <si>
    <t>Propósito (objetivo general)</t>
  </si>
  <si>
    <t>Actividades</t>
  </si>
  <si>
    <t>Resultados  (productos)</t>
  </si>
  <si>
    <t xml:space="preserve">MATRIZ DE MARCO LOGICO </t>
  </si>
  <si>
    <t>VIDA ÚTIL</t>
  </si>
  <si>
    <t>DESCRIPCIÓN</t>
  </si>
  <si>
    <t xml:space="preserve">PERIODO DE ADQUISICIÓN </t>
  </si>
  <si>
    <t xml:space="preserve">Bien </t>
  </si>
  <si>
    <t xml:space="preserve">Activo </t>
  </si>
  <si>
    <t xml:space="preserve">Vida util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</si>
</sst>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quot;$&quot;* #,##0.00_-;\-&quot;$&quot;* #,##0.00_-;_-&quot;$&quot;* &quot;-&quot;??_-;_-@_-"/>
    <numFmt numFmtId="165" formatCode="_-* #,##0.00\ _€_-;\-* #,##0.00\ _€_-;_-* &quot;-&quot;??\ _€_-;_-@_-"/>
    <numFmt numFmtId="166" formatCode="_-* #,##0\ _€_-;\-* #,##0\ _€_-;_-* &quot;-&quot;??\ _€_-;_-@_-"/>
    <numFmt numFmtId="167" formatCode="0.0"/>
  </numFmts>
  <fonts count="65">
    <font>
      <sz val="11"/>
      <color theme="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0"/>
      <name val="Arial"/>
      <family val="2"/>
    </font>
    <font>
      <b/>
      <sz val="10"/>
      <name val="Arial"/>
      <family val="2"/>
    </font>
    <font>
      <sz val="10"/>
      <name val="Arial"/>
      <family val="2"/>
    </font>
    <font>
      <sz val="12"/>
      <name val="Arial"/>
      <family val="2"/>
    </font>
    <font>
      <b/>
      <sz val="16"/>
      <color theme="0"/>
      <name val="Arial"/>
      <family val="2"/>
    </font>
    <font>
      <sz val="16"/>
      <name val="Arial"/>
      <family val="2"/>
    </font>
    <font>
      <b/>
      <u/>
      <sz val="16"/>
      <color theme="0"/>
      <name val="Arial"/>
      <family val="2"/>
    </font>
    <font>
      <b/>
      <sz val="8"/>
      <name val="Arial"/>
      <family val="2"/>
    </font>
    <font>
      <sz val="11"/>
      <color theme="1"/>
      <name val="Arial"/>
      <family val="2"/>
    </font>
    <font>
      <sz val="11"/>
      <color theme="0"/>
      <name val="Arial"/>
      <family val="2"/>
    </font>
    <font>
      <b/>
      <sz val="12"/>
      <name val="Arial"/>
      <family val="2"/>
    </font>
    <font>
      <sz val="8"/>
      <name val="Arial"/>
      <family val="2"/>
    </font>
    <font>
      <sz val="11"/>
      <color rgb="FF9C6500"/>
      <name val="Calibri"/>
      <family val="2"/>
      <scheme val="minor"/>
    </font>
    <font>
      <sz val="11"/>
      <color rgb="FF9C6500"/>
      <name val="Arial"/>
      <family val="2"/>
    </font>
    <font>
      <b/>
      <u/>
      <sz val="16"/>
      <color rgb="FFFFFFFF"/>
      <name val="Calibri"/>
      <family val="2"/>
    </font>
    <font>
      <b/>
      <u/>
      <sz val="14"/>
      <color theme="1"/>
      <name val="Calibri"/>
      <family val="2"/>
      <scheme val="minor"/>
    </font>
    <font>
      <sz val="11"/>
      <name val="Calibri"/>
      <family val="2"/>
      <scheme val="minor"/>
    </font>
    <font>
      <b/>
      <sz val="11"/>
      <name val="Calibri"/>
      <family val="2"/>
      <scheme val="minor"/>
    </font>
    <font>
      <b/>
      <sz val="16"/>
      <color rgb="FFFFFFFF"/>
      <name val="Calibri"/>
      <family val="2"/>
    </font>
    <font>
      <b/>
      <sz val="22"/>
      <color rgb="FFFFFFFF"/>
      <name val="Calibri"/>
      <family val="2"/>
    </font>
    <font>
      <b/>
      <u/>
      <sz val="16"/>
      <color theme="0"/>
      <name val="Calibri"/>
      <family val="2"/>
      <scheme val="minor"/>
    </font>
    <font>
      <b/>
      <i/>
      <sz val="10"/>
      <color theme="1"/>
      <name val="BrowalliaUPC"/>
      <family val="2"/>
    </font>
    <font>
      <b/>
      <i/>
      <sz val="11"/>
      <name val="Calibri"/>
      <family val="2"/>
      <scheme val="minor"/>
    </font>
    <font>
      <b/>
      <sz val="10"/>
      <name val="BrowalliaUPC"/>
    </font>
    <font>
      <b/>
      <sz val="16"/>
      <name val="Calibri"/>
      <family val="2"/>
      <scheme val="minor"/>
    </font>
    <font>
      <sz val="12"/>
      <color theme="0"/>
      <name val="Calibri"/>
      <family val="2"/>
      <scheme val="minor"/>
    </font>
    <font>
      <sz val="18"/>
      <name val="Arial"/>
      <family val="2"/>
    </font>
    <font>
      <b/>
      <sz val="12"/>
      <color theme="1"/>
      <name val="Calibri"/>
      <family val="2"/>
      <scheme val="minor"/>
    </font>
    <font>
      <sz val="12"/>
      <color theme="1"/>
      <name val="Calibri"/>
      <family val="2"/>
      <scheme val="minor"/>
    </font>
    <font>
      <b/>
      <sz val="16"/>
      <color theme="0"/>
      <name val="Calibri"/>
      <family val="2"/>
      <scheme val="minor"/>
    </font>
    <font>
      <sz val="11"/>
      <name val="Arial Narrow"/>
      <family val="2"/>
    </font>
    <font>
      <b/>
      <sz val="11"/>
      <name val="Arial Narrow"/>
      <family val="2"/>
    </font>
    <font>
      <b/>
      <sz val="11"/>
      <color theme="0"/>
      <name val="Arial Narrow"/>
      <family val="2"/>
    </font>
    <font>
      <sz val="10"/>
      <name val="Arial Narrow"/>
      <family val="2"/>
    </font>
    <font>
      <b/>
      <sz val="12"/>
      <color theme="0"/>
      <name val="Arial Narrow"/>
      <family val="2"/>
    </font>
    <font>
      <b/>
      <sz val="10"/>
      <color theme="1"/>
      <name val="Calibri"/>
      <family val="2"/>
      <scheme val="minor"/>
    </font>
    <font>
      <sz val="11"/>
      <color rgb="FF333333"/>
      <name val="Arial"/>
      <family val="2"/>
    </font>
    <font>
      <u/>
      <sz val="11"/>
      <color theme="10"/>
      <name val="Calibri"/>
      <family val="2"/>
      <scheme val="minor"/>
    </font>
    <font>
      <u/>
      <sz val="18"/>
      <color theme="10"/>
      <name val="Calibri"/>
      <family val="2"/>
      <scheme val="minor"/>
    </font>
    <font>
      <sz val="20"/>
      <color theme="1"/>
      <name val="Calibri"/>
      <family val="2"/>
      <scheme val="minor"/>
    </font>
    <font>
      <sz val="18"/>
      <color theme="0"/>
      <name val="Calibri"/>
      <family val="2"/>
      <scheme val="minor"/>
    </font>
    <font>
      <b/>
      <sz val="18"/>
      <color theme="0"/>
      <name val="Calibri"/>
      <family val="2"/>
      <scheme val="minor"/>
    </font>
    <font>
      <b/>
      <sz val="20"/>
      <color theme="0"/>
      <name val="Calibri"/>
      <family val="2"/>
      <scheme val="minor"/>
    </font>
    <font>
      <sz val="11"/>
      <color theme="1"/>
      <name val="Arial Narrow"/>
      <family val="2"/>
    </font>
    <font>
      <b/>
      <sz val="11"/>
      <color theme="1"/>
      <name val="Arial Narrow"/>
      <family val="2"/>
    </font>
    <font>
      <sz val="9"/>
      <color indexed="81"/>
      <name val="Tahoma"/>
      <family val="2"/>
    </font>
    <font>
      <sz val="11"/>
      <color rgb="FF666666"/>
      <name val="Arial"/>
      <family val="2"/>
    </font>
    <font>
      <sz val="10"/>
      <color indexed="81"/>
      <name val="Tahoma"/>
      <family val="2"/>
    </font>
    <font>
      <sz val="11"/>
      <color indexed="81"/>
      <name val="Tahoma"/>
      <family val="2"/>
    </font>
    <font>
      <b/>
      <sz val="14"/>
      <name val="Calibri"/>
      <family val="2"/>
      <scheme val="minor"/>
    </font>
    <font>
      <sz val="12"/>
      <name val="Calibri"/>
      <family val="2"/>
      <scheme val="minor"/>
    </font>
    <font>
      <b/>
      <sz val="14"/>
      <color theme="0"/>
      <name val="Calibri"/>
      <family val="2"/>
      <scheme val="minor"/>
    </font>
    <font>
      <sz val="9"/>
      <color rgb="FF555555"/>
      <name val="Calibri"/>
      <family val="2"/>
      <scheme val="minor"/>
    </font>
    <font>
      <sz val="10"/>
      <color theme="1"/>
      <name val="Calibri"/>
      <family val="2"/>
      <scheme val="minor"/>
    </font>
    <font>
      <b/>
      <sz val="9"/>
      <color theme="0"/>
      <name val="Calibri"/>
      <family val="2"/>
      <scheme val="minor"/>
    </font>
    <font>
      <b/>
      <sz val="12"/>
      <color theme="0"/>
      <name val="Calibri"/>
      <family val="2"/>
      <scheme val="minor"/>
    </font>
    <font>
      <sz val="9"/>
      <color rgb="FF555555"/>
      <name val="Arial"/>
      <family val="2"/>
    </font>
    <font>
      <sz val="9"/>
      <color rgb="FF444444"/>
      <name val="Arial"/>
      <family val="2"/>
    </font>
    <font>
      <b/>
      <sz val="12"/>
      <color theme="0"/>
      <name val="Arial"/>
      <family val="2"/>
    </font>
    <font>
      <u/>
      <sz val="12"/>
      <name val="Calibri"/>
      <family val="2"/>
      <scheme val="minor"/>
    </font>
  </fonts>
  <fills count="24">
    <fill>
      <patternFill patternType="none"/>
    </fill>
    <fill>
      <patternFill patternType="gray125"/>
    </fill>
    <fill>
      <patternFill patternType="solid">
        <fgColor rgb="FFFFEB9C"/>
      </patternFill>
    </fill>
    <fill>
      <patternFill patternType="solid">
        <fgColor theme="8"/>
      </patternFill>
    </fill>
    <fill>
      <patternFill patternType="solid">
        <fgColor rgb="FFC0000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499984740745262"/>
        <bgColor indexed="64"/>
      </patternFill>
    </fill>
    <fill>
      <gradientFill degree="90">
        <stop position="0">
          <color theme="0"/>
        </stop>
        <stop position="1">
          <color theme="5" tint="0.40000610370189521"/>
        </stop>
      </gradientFill>
    </fill>
    <fill>
      <patternFill patternType="solid">
        <fgColor indexed="46"/>
      </patternFill>
    </fill>
    <fill>
      <patternFill patternType="solid">
        <fgColor indexed="57"/>
      </patternFill>
    </fill>
    <fill>
      <gradientFill degree="90">
        <stop position="0">
          <color rgb="FF92D050"/>
        </stop>
        <stop position="1">
          <color theme="4"/>
        </stop>
      </gradientFill>
    </fill>
    <fill>
      <gradientFill degree="90">
        <stop position="0">
          <color theme="6" tint="-0.25098422193060094"/>
        </stop>
        <stop position="1">
          <color theme="8" tint="0.80001220740379042"/>
        </stop>
      </gradientFill>
    </fill>
    <fill>
      <patternFill patternType="solid">
        <fgColor theme="4" tint="-0.249977111117893"/>
        <bgColor indexed="64"/>
      </patternFill>
    </fill>
    <fill>
      <patternFill patternType="solid">
        <fgColor rgb="FFFF0000"/>
        <bgColor indexed="64"/>
      </patternFill>
    </fill>
    <fill>
      <patternFill patternType="solid">
        <fgColor rgb="FFC00000"/>
        <bgColor rgb="FF000000"/>
      </patternFill>
    </fill>
    <fill>
      <patternFill patternType="solid">
        <fgColor rgb="FF92D050"/>
        <bgColor indexed="64"/>
      </patternFill>
    </fill>
    <fill>
      <patternFill patternType="solid">
        <fgColor rgb="FFFFFF00"/>
        <bgColor indexed="64"/>
      </patternFill>
    </fill>
    <fill>
      <patternFill patternType="solid">
        <fgColor rgb="FF00B050"/>
        <bgColor indexed="64"/>
      </patternFill>
    </fill>
    <fill>
      <patternFill patternType="solid">
        <fgColor rgb="FFF9F9F9"/>
        <bgColor indexed="64"/>
      </patternFill>
    </fill>
    <fill>
      <patternFill patternType="solid">
        <fgColor rgb="FFCECEBF"/>
        <bgColor indexed="64"/>
      </patternFill>
    </fill>
    <fill>
      <patternFill patternType="solid">
        <fgColor rgb="FFDFDFD0"/>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theme="7" tint="-0.249977111117893"/>
      </left>
      <right style="medium">
        <color theme="7" tint="-0.249977111117893"/>
      </right>
      <top style="medium">
        <color theme="7" tint="-0.249977111117893"/>
      </top>
      <bottom style="medium">
        <color theme="7" tint="-0.249977111117893"/>
      </bottom>
      <diagonal/>
    </border>
    <border>
      <left style="medium">
        <color theme="7" tint="-0.249977111117893"/>
      </left>
      <right style="medium">
        <color theme="7" tint="-0.249977111117893"/>
      </right>
      <top style="medium">
        <color theme="7" tint="-0.249977111117893"/>
      </top>
      <bottom/>
      <diagonal/>
    </border>
    <border>
      <left style="medium">
        <color theme="7" tint="-0.249977111117893"/>
      </left>
      <right style="medium">
        <color theme="7" tint="-0.249977111117893"/>
      </right>
      <top style="medium">
        <color theme="7" tint="-0.249977111117893"/>
      </top>
      <bottom style="medium">
        <color theme="7" tint="-0.499984740745262"/>
      </bottom>
      <diagonal/>
    </border>
    <border>
      <left style="medium">
        <color theme="7"/>
      </left>
      <right/>
      <top style="medium">
        <color theme="7" tint="-0.499984740745262"/>
      </top>
      <bottom style="medium">
        <color theme="7" tint="-0.499984740745262"/>
      </bottom>
      <diagonal/>
    </border>
    <border>
      <left/>
      <right/>
      <top style="medium">
        <color theme="7" tint="-0.499984740745262"/>
      </top>
      <bottom style="medium">
        <color theme="7" tint="-0.499984740745262"/>
      </bottom>
      <diagonal/>
    </border>
    <border>
      <left/>
      <right style="medium">
        <color theme="7"/>
      </right>
      <top style="medium">
        <color theme="7" tint="-0.499984740745262"/>
      </top>
      <bottom style="medium">
        <color theme="7" tint="-0.499984740745262"/>
      </bottom>
      <diagonal/>
    </border>
    <border>
      <left style="medium">
        <color theme="7"/>
      </left>
      <right/>
      <top/>
      <bottom/>
      <diagonal/>
    </border>
    <border>
      <left style="medium">
        <color theme="7" tint="-0.499984740745262"/>
      </left>
      <right/>
      <top style="medium">
        <color theme="7" tint="-0.499984740745262"/>
      </top>
      <bottom style="medium">
        <color theme="7" tint="-0.499984740745262"/>
      </bottom>
      <diagonal/>
    </border>
    <border>
      <left style="medium">
        <color theme="7" tint="-0.499984740745262"/>
      </left>
      <right/>
      <top/>
      <bottom/>
      <diagonal/>
    </border>
    <border>
      <left style="medium">
        <color theme="7" tint="-0.499984740745262"/>
      </left>
      <right style="medium">
        <color theme="7" tint="-0.499984740745262"/>
      </right>
      <top style="medium">
        <color theme="7" tint="-0.499984740745262"/>
      </top>
      <bottom style="medium">
        <color theme="7" tint="-0.499984740745262"/>
      </bottom>
      <diagonal/>
    </border>
    <border>
      <left/>
      <right style="medium">
        <color theme="7" tint="-0.499984740745262"/>
      </right>
      <top style="medium">
        <color theme="7" tint="-0.499984740745262"/>
      </top>
      <bottom style="medium">
        <color theme="7" tint="-0.499984740745262"/>
      </bottom>
      <diagonal/>
    </border>
    <border>
      <left/>
      <right/>
      <top style="medium">
        <color theme="7" tint="-0.499984740745262"/>
      </top>
      <bottom/>
      <diagonal/>
    </border>
    <border>
      <left style="medium">
        <color theme="7" tint="-0.499984740745262"/>
      </left>
      <right/>
      <top style="medium">
        <color theme="7" tint="-0.249977111117893"/>
      </top>
      <bottom style="medium">
        <color theme="7" tint="-0.499984740745262"/>
      </bottom>
      <diagonal/>
    </border>
    <border>
      <left/>
      <right/>
      <top style="medium">
        <color theme="7" tint="-0.249977111117893"/>
      </top>
      <bottom style="medium">
        <color theme="7" tint="-0.499984740745262"/>
      </bottom>
      <diagonal/>
    </border>
    <border>
      <left/>
      <right style="medium">
        <color theme="7" tint="-0.499984740745262"/>
      </right>
      <top style="medium">
        <color theme="7" tint="-0.249977111117893"/>
      </top>
      <bottom style="medium">
        <color theme="7" tint="-0.499984740745262"/>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auto="1"/>
      </left>
      <right style="medium">
        <color theme="1"/>
      </right>
      <top style="medium">
        <color theme="1"/>
      </top>
      <bottom style="medium">
        <color auto="1"/>
      </bottom>
      <diagonal/>
    </border>
    <border>
      <left style="medium">
        <color theme="1"/>
      </left>
      <right/>
      <top/>
      <bottom/>
      <diagonal/>
    </border>
    <border>
      <left style="medium">
        <color theme="7" tint="-0.24994659260841701"/>
      </left>
      <right/>
      <top style="medium">
        <color theme="7" tint="-0.249977111117893"/>
      </top>
      <bottom style="medium">
        <color theme="7" tint="-0.249977111117893"/>
      </bottom>
      <diagonal/>
    </border>
    <border>
      <left/>
      <right/>
      <top style="medium">
        <color theme="7" tint="-0.249977111117893"/>
      </top>
      <bottom style="medium">
        <color theme="7" tint="-0.249977111117893"/>
      </bottom>
      <diagonal/>
    </border>
    <border>
      <left/>
      <right style="medium">
        <color theme="7" tint="-0.249977111117893"/>
      </right>
      <top style="medium">
        <color theme="7" tint="-0.249977111117893"/>
      </top>
      <bottom style="medium">
        <color theme="7" tint="-0.249977111117893"/>
      </bottom>
      <diagonal/>
    </border>
    <border>
      <left style="medium">
        <color theme="7" tint="-0.249977111117893"/>
      </left>
      <right/>
      <top style="medium">
        <color theme="7" tint="-0.249977111117893"/>
      </top>
      <bottom style="medium">
        <color theme="7" tint="-0.249977111117893"/>
      </bottom>
      <diagonal/>
    </border>
    <border>
      <left/>
      <right style="medium">
        <color theme="7" tint="-0.24994659260841701"/>
      </right>
      <top style="medium">
        <color theme="7" tint="-0.249977111117893"/>
      </top>
      <bottom style="medium">
        <color theme="7" tint="-0.249977111117893"/>
      </bottom>
      <diagonal/>
    </border>
    <border>
      <left/>
      <right/>
      <top style="medium">
        <color theme="7" tint="-0.249977111117893"/>
      </top>
      <bottom/>
      <diagonal/>
    </border>
    <border>
      <left/>
      <right/>
      <top/>
      <bottom style="medium">
        <color theme="7" tint="-0.249977111117893"/>
      </bottom>
      <diagonal/>
    </border>
    <border>
      <left style="medium">
        <color theme="7" tint="-0.24994659260841701"/>
      </left>
      <right/>
      <top style="medium">
        <color theme="7" tint="-0.24994659260841701"/>
      </top>
      <bottom style="medium">
        <color theme="7" tint="-0.249977111117893"/>
      </bottom>
      <diagonal/>
    </border>
    <border>
      <left/>
      <right style="medium">
        <color theme="7" tint="-0.24994659260841701"/>
      </right>
      <top style="medium">
        <color theme="7" tint="-0.24994659260841701"/>
      </top>
      <bottom style="medium">
        <color theme="7" tint="-0.249977111117893"/>
      </bottom>
      <diagonal/>
    </border>
    <border>
      <left style="medium">
        <color theme="7" tint="-0.249977111117893"/>
      </left>
      <right style="medium">
        <color theme="7" tint="-0.249977111117893"/>
      </right>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indexed="64"/>
      </top>
      <bottom style="thin">
        <color indexed="64"/>
      </bottom>
      <diagonal/>
    </border>
    <border>
      <left style="medium">
        <color auto="1"/>
      </left>
      <right style="thin">
        <color auto="1"/>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indexed="64"/>
      </left>
      <right style="thin">
        <color indexed="64"/>
      </right>
      <top style="thin">
        <color indexed="64"/>
      </top>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auto="1"/>
      </left>
      <right style="medium">
        <color indexed="64"/>
      </right>
      <top/>
      <bottom style="medium">
        <color auto="1"/>
      </bottom>
      <diagonal/>
    </border>
    <border>
      <left/>
      <right style="thin">
        <color auto="1"/>
      </right>
      <top style="medium">
        <color auto="1"/>
      </top>
      <bottom style="medium">
        <color auto="1"/>
      </bottom>
      <diagonal/>
    </border>
    <border>
      <left style="medium">
        <color rgb="FFFFFFFF"/>
      </left>
      <right style="medium">
        <color rgb="FF555555"/>
      </right>
      <top style="medium">
        <color rgb="FF555555"/>
      </top>
      <bottom style="medium">
        <color rgb="FFFFFFFF"/>
      </bottom>
      <diagonal/>
    </border>
  </borders>
  <cellStyleXfs count="13">
    <xf numFmtId="0" fontId="0" fillId="0" borderId="0"/>
    <xf numFmtId="9" fontId="2" fillId="0" borderId="0" applyFont="0" applyFill="0" applyBorder="0" applyAlignment="0" applyProtection="0"/>
    <xf numFmtId="0" fontId="4" fillId="3" borderId="0" applyNumberFormat="0" applyBorder="0" applyAlignment="0" applyProtection="0"/>
    <xf numFmtId="0" fontId="5" fillId="0" borderId="0"/>
    <xf numFmtId="0" fontId="7" fillId="0" borderId="0"/>
    <xf numFmtId="0" fontId="2" fillId="11" borderId="0" applyNumberFormat="0" applyBorder="0" applyAlignment="0" applyProtection="0"/>
    <xf numFmtId="0" fontId="4" fillId="12" borderId="0" applyNumberFormat="0" applyBorder="0" applyAlignment="0" applyProtection="0"/>
    <xf numFmtId="0" fontId="17" fillId="2" borderId="0" applyNumberFormat="0" applyBorder="0" applyAlignment="0" applyProtection="0"/>
    <xf numFmtId="0" fontId="2" fillId="0" borderId="0"/>
    <xf numFmtId="9" fontId="2" fillId="0" borderId="0" applyFont="0" applyFill="0" applyBorder="0" applyAlignment="0" applyProtection="0"/>
    <xf numFmtId="164" fontId="2" fillId="0" borderId="0" applyFont="0" applyFill="0" applyBorder="0" applyAlignment="0" applyProtection="0"/>
    <xf numFmtId="0" fontId="42" fillId="0" borderId="0" applyNumberFormat="0" applyFill="0" applyBorder="0" applyAlignment="0" applyProtection="0"/>
    <xf numFmtId="165" fontId="2" fillId="0" borderId="0" applyFont="0" applyFill="0" applyBorder="0" applyAlignment="0" applyProtection="0"/>
  </cellStyleXfs>
  <cellXfs count="327">
    <xf numFmtId="0" fontId="0" fillId="0" borderId="0" xfId="0"/>
    <xf numFmtId="0" fontId="5" fillId="0" borderId="0" xfId="3"/>
    <xf numFmtId="0" fontId="8" fillId="0" borderId="0" xfId="3" applyFont="1"/>
    <xf numFmtId="0" fontId="10" fillId="0" borderId="0" xfId="3" applyFont="1"/>
    <xf numFmtId="0" fontId="6" fillId="6" borderId="1" xfId="3" applyFont="1" applyFill="1" applyBorder="1" applyAlignment="1">
      <alignment horizontal="center" vertical="center" wrapText="1"/>
    </xf>
    <xf numFmtId="0" fontId="6" fillId="6" borderId="0" xfId="3" applyFont="1" applyFill="1" applyBorder="1" applyAlignment="1">
      <alignment horizontal="center" vertical="center" wrapText="1"/>
    </xf>
    <xf numFmtId="0" fontId="7" fillId="0" borderId="0" xfId="4" applyFont="1"/>
    <xf numFmtId="0" fontId="7" fillId="0" borderId="0" xfId="4" applyFont="1" applyAlignment="1">
      <alignment horizontal="center" vertical="center" wrapText="1"/>
    </xf>
    <xf numFmtId="0" fontId="12" fillId="0" borderId="0" xfId="4" applyFont="1" applyFill="1" applyBorder="1" applyAlignment="1">
      <alignment horizontal="center" vertical="center" wrapText="1"/>
    </xf>
    <xf numFmtId="0" fontId="12" fillId="0" borderId="4" xfId="4" applyFont="1" applyFill="1" applyBorder="1" applyAlignment="1">
      <alignment horizontal="center" vertical="center" wrapText="1"/>
    </xf>
    <xf numFmtId="0" fontId="6" fillId="0" borderId="0" xfId="4" applyFont="1" applyAlignment="1">
      <alignment horizontal="center" vertical="center" wrapText="1"/>
    </xf>
    <xf numFmtId="0" fontId="6" fillId="0" borderId="0" xfId="4" applyFont="1" applyFill="1" applyBorder="1"/>
    <xf numFmtId="0" fontId="6" fillId="10" borderId="0" xfId="4" applyFont="1" applyFill="1" applyBorder="1" applyAlignment="1">
      <alignment horizontal="center" vertical="center" textRotation="90" wrapText="1"/>
    </xf>
    <xf numFmtId="0" fontId="7" fillId="0" borderId="0" xfId="4" applyFont="1" applyFill="1" applyBorder="1" applyAlignment="1">
      <alignment horizontal="center" vertical="center" wrapText="1"/>
    </xf>
    <xf numFmtId="0" fontId="7" fillId="0" borderId="5" xfId="4" applyFont="1" applyFill="1" applyBorder="1" applyAlignment="1">
      <alignment horizontal="center" vertical="center" wrapText="1"/>
    </xf>
    <xf numFmtId="0" fontId="7" fillId="0" borderId="10" xfId="4" applyFont="1" applyFill="1" applyBorder="1" applyAlignment="1">
      <alignment horizontal="center" vertical="center" wrapText="1"/>
    </xf>
    <xf numFmtId="0" fontId="7" fillId="0" borderId="11" xfId="4" applyFont="1" applyFill="1" applyBorder="1" applyAlignment="1">
      <alignment vertical="center" wrapText="1"/>
    </xf>
    <xf numFmtId="0" fontId="7" fillId="0" borderId="12" xfId="4" applyFont="1" applyBorder="1" applyAlignment="1">
      <alignment horizontal="center" vertical="center" wrapText="1"/>
    </xf>
    <xf numFmtId="0" fontId="7" fillId="0" borderId="13" xfId="4" applyFont="1" applyFill="1" applyBorder="1" applyAlignment="1">
      <alignment vertical="center" wrapText="1"/>
    </xf>
    <xf numFmtId="0" fontId="6" fillId="5" borderId="0" xfId="4" applyFont="1" applyFill="1" applyBorder="1" applyAlignment="1">
      <alignment horizontal="center" vertical="center" textRotation="90" wrapText="1"/>
    </xf>
    <xf numFmtId="0" fontId="7" fillId="5" borderId="0" xfId="4" applyFont="1" applyFill="1"/>
    <xf numFmtId="0" fontId="13" fillId="0" borderId="0" xfId="5" applyFont="1" applyFill="1" applyBorder="1" applyAlignment="1">
      <alignment horizontal="left" vertical="center" wrapText="1"/>
    </xf>
    <xf numFmtId="0" fontId="7" fillId="5" borderId="0" xfId="4" applyFont="1" applyFill="1" applyBorder="1"/>
    <xf numFmtId="0" fontId="13" fillId="0" borderId="15" xfId="5" applyFont="1" applyFill="1" applyBorder="1" applyAlignment="1">
      <alignment horizontal="left" vertical="center" wrapText="1"/>
    </xf>
    <xf numFmtId="0" fontId="7" fillId="5" borderId="0" xfId="4" applyFont="1" applyFill="1" applyAlignment="1">
      <alignment horizontal="center" vertical="center" wrapText="1"/>
    </xf>
    <xf numFmtId="0" fontId="6" fillId="5" borderId="0" xfId="4" applyFont="1" applyFill="1" applyBorder="1" applyAlignment="1">
      <alignment vertical="center" textRotation="90" wrapText="1"/>
    </xf>
    <xf numFmtId="0" fontId="7" fillId="0" borderId="12" xfId="4" applyFont="1" applyFill="1" applyBorder="1" applyAlignment="1">
      <alignment horizontal="center" vertical="center" wrapText="1"/>
    </xf>
    <xf numFmtId="0" fontId="7" fillId="0" borderId="15" xfId="4" applyFont="1" applyFill="1" applyBorder="1" applyAlignment="1">
      <alignment horizontal="center" vertical="center" wrapText="1"/>
    </xf>
    <xf numFmtId="0" fontId="6" fillId="0" borderId="0" xfId="4" applyFont="1" applyAlignment="1">
      <alignment horizontal="right" vertical="center" wrapText="1"/>
    </xf>
    <xf numFmtId="0" fontId="13" fillId="0" borderId="22" xfId="2" applyFont="1" applyFill="1" applyBorder="1" applyAlignment="1">
      <alignment vertical="center" wrapText="1"/>
    </xf>
    <xf numFmtId="0" fontId="7" fillId="0" borderId="23" xfId="4" applyFont="1" applyBorder="1" applyAlignment="1">
      <alignment horizontal="center" vertical="center" wrapText="1"/>
    </xf>
    <xf numFmtId="0" fontId="16" fillId="0" borderId="0" xfId="4" applyFont="1" applyFill="1" applyBorder="1" applyAlignment="1">
      <alignment horizontal="center" vertical="center" wrapText="1"/>
    </xf>
    <xf numFmtId="0" fontId="7" fillId="0" borderId="0" xfId="4" applyFont="1" applyFill="1" applyBorder="1"/>
    <xf numFmtId="0" fontId="7" fillId="0" borderId="29" xfId="4" applyFont="1" applyFill="1" applyBorder="1" applyAlignment="1">
      <alignment horizontal="center" vertical="center" wrapText="1"/>
    </xf>
    <xf numFmtId="0" fontId="7" fillId="0" borderId="30" xfId="4" applyFont="1" applyFill="1" applyBorder="1" applyAlignment="1">
      <alignment horizontal="center" vertical="center" wrapText="1"/>
    </xf>
    <xf numFmtId="0" fontId="7" fillId="0" borderId="4" xfId="4" applyFont="1" applyFill="1" applyBorder="1" applyAlignment="1">
      <alignment vertical="center" wrapText="1"/>
    </xf>
    <xf numFmtId="0" fontId="7" fillId="0" borderId="4" xfId="4" applyFont="1" applyFill="1" applyBorder="1" applyAlignment="1">
      <alignment horizontal="center" vertical="center" wrapText="1"/>
    </xf>
    <xf numFmtId="0" fontId="7" fillId="0" borderId="33" xfId="4" applyFont="1" applyFill="1" applyBorder="1" applyAlignment="1">
      <alignment horizontal="center" vertical="center" wrapText="1"/>
    </xf>
    <xf numFmtId="0" fontId="18" fillId="0" borderId="4" xfId="7" applyFont="1" applyFill="1" applyBorder="1" applyAlignment="1">
      <alignment vertical="center" wrapText="1"/>
    </xf>
    <xf numFmtId="0" fontId="18" fillId="0" borderId="4" xfId="7" applyFont="1" applyFill="1" applyBorder="1" applyAlignment="1">
      <alignment horizontal="left" vertical="center" wrapText="1"/>
    </xf>
    <xf numFmtId="0" fontId="7" fillId="0" borderId="0" xfId="4" applyFont="1" applyBorder="1"/>
    <xf numFmtId="0" fontId="2" fillId="5" borderId="0" xfId="8" applyFill="1" applyAlignment="1">
      <alignment horizontal="center" vertical="center"/>
    </xf>
    <xf numFmtId="0" fontId="2" fillId="5" borderId="0" xfId="8" applyFill="1"/>
    <xf numFmtId="0" fontId="2" fillId="5" borderId="0" xfId="8" applyFont="1" applyFill="1"/>
    <xf numFmtId="0" fontId="2" fillId="5" borderId="53" xfId="8" applyFont="1" applyFill="1" applyBorder="1" applyAlignment="1">
      <alignment vertical="center" wrapText="1"/>
    </xf>
    <xf numFmtId="0" fontId="2" fillId="5" borderId="54" xfId="8" applyFont="1" applyFill="1" applyBorder="1" applyAlignment="1">
      <alignment vertical="center" wrapText="1"/>
    </xf>
    <xf numFmtId="0" fontId="2" fillId="5" borderId="1" xfId="8" applyFill="1" applyBorder="1" applyAlignment="1">
      <alignment vertical="center"/>
    </xf>
    <xf numFmtId="0" fontId="2" fillId="5" borderId="1" xfId="8" applyFont="1" applyFill="1" applyBorder="1" applyAlignment="1">
      <alignment vertical="center" wrapText="1"/>
    </xf>
    <xf numFmtId="0" fontId="2" fillId="5" borderId="55" xfId="8" applyFont="1" applyFill="1" applyBorder="1" applyAlignment="1">
      <alignment vertical="center" wrapText="1"/>
    </xf>
    <xf numFmtId="0" fontId="2" fillId="5" borderId="54" xfId="8" applyFont="1" applyFill="1" applyBorder="1" applyAlignment="1">
      <alignment vertical="center"/>
    </xf>
    <xf numFmtId="0" fontId="2" fillId="5" borderId="53" xfId="8" applyFont="1" applyFill="1" applyBorder="1" applyAlignment="1">
      <alignment vertical="center"/>
    </xf>
    <xf numFmtId="0" fontId="22" fillId="6" borderId="49" xfId="8" applyFont="1" applyFill="1" applyBorder="1" applyAlignment="1">
      <alignment horizontal="center" vertical="center" wrapText="1"/>
    </xf>
    <xf numFmtId="0" fontId="22" fillId="6" borderId="50" xfId="8" applyFont="1" applyFill="1" applyBorder="1" applyAlignment="1">
      <alignment horizontal="center" vertical="center" wrapText="1"/>
    </xf>
    <xf numFmtId="0" fontId="22" fillId="6" borderId="51" xfId="8" applyFont="1" applyFill="1" applyBorder="1" applyAlignment="1">
      <alignment horizontal="center" vertical="center" wrapText="1"/>
    </xf>
    <xf numFmtId="0" fontId="22" fillId="6" borderId="52" xfId="8" applyFont="1" applyFill="1" applyBorder="1" applyAlignment="1">
      <alignment horizontal="center" vertical="center" wrapText="1"/>
    </xf>
    <xf numFmtId="0" fontId="2" fillId="5" borderId="0" xfId="8" applyFill="1" applyAlignment="1">
      <alignment wrapText="1"/>
    </xf>
    <xf numFmtId="0" fontId="2" fillId="0" borderId="0" xfId="8"/>
    <xf numFmtId="0" fontId="26" fillId="0" borderId="0" xfId="8" applyFont="1" applyAlignment="1">
      <alignment horizontal="center" vertical="center"/>
    </xf>
    <xf numFmtId="1" fontId="2" fillId="0" borderId="1" xfId="8" applyNumberFormat="1" applyBorder="1"/>
    <xf numFmtId="0" fontId="21" fillId="5" borderId="0" xfId="8" applyFont="1" applyFill="1" applyBorder="1" applyAlignment="1">
      <alignment horizontal="center" vertical="center" wrapText="1"/>
    </xf>
    <xf numFmtId="0" fontId="2" fillId="0" borderId="0" xfId="8" applyBorder="1" applyAlignment="1">
      <alignment horizontal="center" vertical="center" wrapText="1"/>
    </xf>
    <xf numFmtId="0" fontId="1" fillId="0" borderId="0" xfId="8" applyFont="1" applyBorder="1" applyAlignment="1">
      <alignment horizontal="center" vertical="center"/>
    </xf>
    <xf numFmtId="0" fontId="2" fillId="0" borderId="0" xfId="8" applyAlignment="1">
      <alignment wrapText="1"/>
    </xf>
    <xf numFmtId="0" fontId="13" fillId="0" borderId="0" xfId="2" applyFont="1" applyFill="1" applyBorder="1" applyAlignment="1">
      <alignment vertical="center" wrapText="1"/>
    </xf>
    <xf numFmtId="0" fontId="7" fillId="0" borderId="0" xfId="4" applyFont="1" applyBorder="1" applyAlignment="1">
      <alignment horizontal="center" vertical="center" wrapText="1"/>
    </xf>
    <xf numFmtId="0" fontId="33" fillId="0" borderId="0" xfId="0" applyFont="1"/>
    <xf numFmtId="0" fontId="33" fillId="19" borderId="0" xfId="0" applyFont="1" applyFill="1"/>
    <xf numFmtId="0" fontId="33" fillId="15" borderId="0" xfId="0" applyFont="1" applyFill="1"/>
    <xf numFmtId="0" fontId="2" fillId="0" borderId="51" xfId="8" applyBorder="1" applyAlignment="1">
      <alignment horizontal="center" wrapText="1"/>
    </xf>
    <xf numFmtId="0" fontId="2" fillId="0" borderId="1" xfId="8" applyBorder="1" applyAlignment="1">
      <alignment horizontal="center" wrapText="1"/>
    </xf>
    <xf numFmtId="0" fontId="2" fillId="0" borderId="66" xfId="8" applyBorder="1" applyAlignment="1">
      <alignment horizontal="center" wrapText="1"/>
    </xf>
    <xf numFmtId="1" fontId="2" fillId="0" borderId="66" xfId="8" applyNumberFormat="1" applyBorder="1"/>
    <xf numFmtId="1" fontId="2" fillId="0" borderId="51" xfId="8" applyNumberFormat="1" applyBorder="1"/>
    <xf numFmtId="0" fontId="3" fillId="9" borderId="64" xfId="8" applyFont="1" applyFill="1" applyBorder="1" applyAlignment="1">
      <alignment horizontal="center" vertical="center"/>
    </xf>
    <xf numFmtId="0" fontId="3" fillId="9" borderId="65" xfId="8" applyFont="1" applyFill="1" applyBorder="1" applyAlignment="1">
      <alignment horizontal="center" vertical="center"/>
    </xf>
    <xf numFmtId="1" fontId="2" fillId="6" borderId="1" xfId="8" applyNumberFormat="1" applyFill="1" applyBorder="1"/>
    <xf numFmtId="0" fontId="35" fillId="0" borderId="0" xfId="4" applyFont="1"/>
    <xf numFmtId="0" fontId="36" fillId="0" borderId="0" xfId="4" applyFont="1" applyBorder="1"/>
    <xf numFmtId="0" fontId="35" fillId="0" borderId="0" xfId="4" applyFont="1" applyBorder="1"/>
    <xf numFmtId="0" fontId="38" fillId="0" borderId="0" xfId="4" applyFont="1"/>
    <xf numFmtId="0" fontId="8" fillId="5" borderId="0" xfId="4" applyFont="1" applyFill="1"/>
    <xf numFmtId="0" fontId="7" fillId="0" borderId="0" xfId="4" applyFont="1" applyAlignment="1">
      <alignment vertical="center" wrapText="1"/>
    </xf>
    <xf numFmtId="0" fontId="40" fillId="0" borderId="0" xfId="8" applyFont="1" applyAlignment="1">
      <alignment horizontal="center" vertical="center"/>
    </xf>
    <xf numFmtId="0" fontId="2" fillId="5" borderId="3" xfId="8" applyFont="1" applyFill="1" applyBorder="1" applyAlignment="1">
      <alignment horizontal="left"/>
    </xf>
    <xf numFmtId="0" fontId="2" fillId="5" borderId="67" xfId="8" applyFont="1" applyFill="1" applyBorder="1" applyAlignment="1">
      <alignment horizontal="left"/>
    </xf>
    <xf numFmtId="0" fontId="2" fillId="0" borderId="0" xfId="8" applyFont="1"/>
    <xf numFmtId="9" fontId="2" fillId="0" borderId="0" xfId="1" applyBorder="1" applyAlignment="1">
      <alignment horizontal="center" vertical="center" wrapText="1"/>
    </xf>
    <xf numFmtId="0" fontId="15" fillId="19" borderId="0" xfId="4" applyFont="1" applyFill="1" applyAlignment="1">
      <alignment horizontal="center" vertical="center" wrapText="1"/>
    </xf>
    <xf numFmtId="0" fontId="6" fillId="0" borderId="0" xfId="4" applyFont="1" applyBorder="1" applyAlignment="1">
      <alignment horizontal="right" vertical="center" wrapText="1"/>
    </xf>
    <xf numFmtId="0" fontId="7" fillId="5" borderId="0" xfId="4" applyFont="1" applyFill="1" applyBorder="1" applyAlignment="1">
      <alignment horizontal="center" vertical="center" wrapText="1"/>
    </xf>
    <xf numFmtId="0" fontId="31" fillId="0" borderId="0" xfId="4" applyFont="1"/>
    <xf numFmtId="0" fontId="43" fillId="0" borderId="0" xfId="11" applyFont="1"/>
    <xf numFmtId="0" fontId="44" fillId="0" borderId="0" xfId="0" applyFont="1"/>
    <xf numFmtId="0" fontId="25" fillId="0" borderId="0" xfId="4" applyFont="1" applyFill="1" applyBorder="1" applyAlignment="1">
      <alignment horizontal="center"/>
    </xf>
    <xf numFmtId="0" fontId="8" fillId="0" borderId="0" xfId="4" applyFont="1" applyFill="1"/>
    <xf numFmtId="0" fontId="7" fillId="0" borderId="0" xfId="4" applyFont="1" applyFill="1" applyAlignment="1">
      <alignment vertical="center" wrapText="1"/>
    </xf>
    <xf numFmtId="0" fontId="48" fillId="0" borderId="0" xfId="0" applyFont="1"/>
    <xf numFmtId="4" fontId="0" fillId="0" borderId="0" xfId="0" applyNumberFormat="1" applyAlignment="1">
      <alignment horizontal="right" wrapText="1"/>
    </xf>
    <xf numFmtId="0" fontId="1" fillId="0" borderId="0" xfId="0" applyFont="1" applyAlignment="1">
      <alignment horizontal="center" vertical="center" wrapText="1"/>
    </xf>
    <xf numFmtId="0" fontId="0" fillId="0" borderId="0" xfId="0" applyAlignment="1">
      <alignment wrapText="1"/>
    </xf>
    <xf numFmtId="0" fontId="0" fillId="0" borderId="0" xfId="0" applyAlignment="1">
      <alignment horizontal="right" wrapText="1"/>
    </xf>
    <xf numFmtId="0" fontId="49" fillId="0" borderId="0" xfId="0" applyFont="1"/>
    <xf numFmtId="167" fontId="0" fillId="0" borderId="0" xfId="0" applyNumberFormat="1" applyAlignment="1">
      <alignment horizontal="right" wrapText="1"/>
    </xf>
    <xf numFmtId="167" fontId="48" fillId="0" borderId="0" xfId="0" applyNumberFormat="1" applyFont="1"/>
    <xf numFmtId="0" fontId="2" fillId="0" borderId="1" xfId="8" applyBorder="1" applyAlignment="1">
      <alignment horizontal="center" wrapText="1"/>
    </xf>
    <xf numFmtId="0" fontId="33" fillId="20" borderId="0" xfId="0" applyFont="1" applyFill="1"/>
    <xf numFmtId="0" fontId="33" fillId="16" borderId="0" xfId="0" applyFont="1" applyFill="1"/>
    <xf numFmtId="0" fontId="6" fillId="0" borderId="1" xfId="3" applyFont="1" applyFill="1" applyBorder="1" applyAlignment="1">
      <alignment horizontal="center" vertical="center" wrapText="1"/>
    </xf>
    <xf numFmtId="0" fontId="0" fillId="5" borderId="0" xfId="8" applyFont="1" applyFill="1"/>
    <xf numFmtId="0" fontId="0" fillId="5" borderId="0" xfId="8" applyFont="1" applyFill="1" applyAlignment="1">
      <alignment horizontal="center" vertical="center"/>
    </xf>
    <xf numFmtId="0" fontId="3" fillId="9" borderId="70" xfId="8" applyFont="1" applyFill="1" applyBorder="1" applyAlignment="1">
      <alignment horizontal="center" vertical="center" wrapText="1"/>
    </xf>
    <xf numFmtId="0" fontId="3" fillId="9" borderId="71" xfId="8" applyFont="1" applyFill="1" applyBorder="1" applyAlignment="1">
      <alignment horizontal="center" vertical="center" wrapText="1"/>
    </xf>
    <xf numFmtId="0" fontId="51" fillId="0" borderId="0" xfId="0" applyFont="1"/>
    <xf numFmtId="0" fontId="54" fillId="6" borderId="1" xfId="8" applyFont="1" applyFill="1" applyBorder="1" applyAlignment="1">
      <alignment horizontal="center" vertical="center" wrapText="1"/>
    </xf>
    <xf numFmtId="0" fontId="33" fillId="5" borderId="1" xfId="8" applyFont="1" applyFill="1" applyBorder="1" applyAlignment="1">
      <alignment horizontal="center" vertical="center" wrapText="1"/>
    </xf>
    <xf numFmtId="0" fontId="23" fillId="17" borderId="0" xfId="4" applyFont="1" applyFill="1" applyBorder="1" applyAlignment="1"/>
    <xf numFmtId="0" fontId="0" fillId="0" borderId="72" xfId="0" applyBorder="1"/>
    <xf numFmtId="0" fontId="57" fillId="21" borderId="0" xfId="0" applyFont="1" applyFill="1" applyAlignment="1">
      <alignment vertical="center" wrapText="1"/>
    </xf>
    <xf numFmtId="0" fontId="57" fillId="21" borderId="72" xfId="0" applyFont="1" applyFill="1" applyBorder="1" applyAlignment="1">
      <alignment vertical="center" wrapText="1"/>
    </xf>
    <xf numFmtId="0" fontId="36" fillId="5" borderId="72" xfId="4" applyFont="1" applyFill="1" applyBorder="1" applyAlignment="1"/>
    <xf numFmtId="0" fontId="36" fillId="5" borderId="72" xfId="4" applyFont="1" applyFill="1" applyBorder="1" applyAlignment="1">
      <alignment vertical="center"/>
    </xf>
    <xf numFmtId="0" fontId="28" fillId="6" borderId="72" xfId="8" applyFont="1" applyFill="1" applyBorder="1" applyAlignment="1">
      <alignment horizontal="center" vertical="center" wrapText="1"/>
    </xf>
    <xf numFmtId="0" fontId="22" fillId="5" borderId="72" xfId="8" applyFont="1" applyFill="1" applyBorder="1" applyAlignment="1">
      <alignment wrapText="1"/>
    </xf>
    <xf numFmtId="1" fontId="2" fillId="0" borderId="72" xfId="8" applyNumberFormat="1" applyBorder="1" applyAlignment="1">
      <alignment wrapText="1"/>
    </xf>
    <xf numFmtId="0" fontId="2" fillId="0" borderId="72" xfId="8" applyBorder="1" applyAlignment="1">
      <alignment wrapText="1"/>
    </xf>
    <xf numFmtId="0" fontId="2" fillId="0" borderId="72" xfId="8" applyBorder="1"/>
    <xf numFmtId="1" fontId="2" fillId="0" borderId="72" xfId="8" applyNumberFormat="1" applyBorder="1"/>
    <xf numFmtId="1" fontId="1" fillId="0" borderId="72" xfId="8" applyNumberFormat="1" applyFont="1" applyBorder="1"/>
    <xf numFmtId="0" fontId="27" fillId="5" borderId="72" xfId="8" applyFont="1" applyFill="1" applyBorder="1" applyAlignment="1">
      <alignment horizontal="center" vertical="center" wrapText="1"/>
    </xf>
    <xf numFmtId="0" fontId="2" fillId="0" borderId="72" xfId="8" applyBorder="1" applyAlignment="1">
      <alignment horizontal="center" vertical="center" wrapText="1"/>
    </xf>
    <xf numFmtId="1" fontId="2" fillId="0" borderId="72" xfId="8" applyNumberFormat="1" applyBorder="1" applyAlignment="1">
      <alignment horizontal="center" vertical="center" wrapText="1"/>
    </xf>
    <xf numFmtId="0" fontId="21" fillId="5" borderId="72" xfId="8" applyFont="1" applyFill="1" applyBorder="1" applyAlignment="1">
      <alignment horizontal="center" vertical="center" wrapText="1"/>
    </xf>
    <xf numFmtId="0" fontId="8" fillId="5" borderId="72" xfId="4" applyFont="1" applyFill="1" applyBorder="1" applyAlignment="1">
      <alignment wrapText="1"/>
    </xf>
    <xf numFmtId="0" fontId="30" fillId="6" borderId="72" xfId="4" applyFont="1" applyFill="1" applyBorder="1" applyAlignment="1">
      <alignment horizontal="center" vertical="center"/>
    </xf>
    <xf numFmtId="0" fontId="0" fillId="0" borderId="0" xfId="8" applyFont="1"/>
    <xf numFmtId="0" fontId="58" fillId="0" borderId="0" xfId="8" applyFont="1" applyAlignment="1">
      <alignment horizontal="center" vertical="center"/>
    </xf>
    <xf numFmtId="0" fontId="0" fillId="19" borderId="0" xfId="0" applyFill="1"/>
    <xf numFmtId="0" fontId="0" fillId="0" borderId="0" xfId="0" applyBorder="1"/>
    <xf numFmtId="0" fontId="3" fillId="9" borderId="72" xfId="8" applyFont="1" applyFill="1" applyBorder="1" applyAlignment="1">
      <alignment horizontal="center" vertical="center" wrapText="1"/>
    </xf>
    <xf numFmtId="0" fontId="2" fillId="0" borderId="72" xfId="8" applyFont="1" applyBorder="1" applyAlignment="1">
      <alignment vertical="center" wrapText="1"/>
    </xf>
    <xf numFmtId="0" fontId="2" fillId="0" borderId="72" xfId="8" applyFont="1" applyBorder="1" applyAlignment="1">
      <alignment vertical="center"/>
    </xf>
    <xf numFmtId="0" fontId="2" fillId="19" borderId="72" xfId="8" applyFont="1" applyFill="1" applyBorder="1" applyAlignment="1">
      <alignment vertical="center" wrapText="1"/>
    </xf>
    <xf numFmtId="0" fontId="0" fillId="19" borderId="72" xfId="0" applyFill="1" applyBorder="1"/>
    <xf numFmtId="0" fontId="59" fillId="9" borderId="72" xfId="8" applyFont="1" applyFill="1" applyBorder="1" applyAlignment="1">
      <alignment horizontal="center" vertical="center" wrapText="1"/>
    </xf>
    <xf numFmtId="0" fontId="60" fillId="9" borderId="72" xfId="8" applyFont="1" applyFill="1" applyBorder="1" applyAlignment="1">
      <alignment horizontal="center" vertical="center" wrapText="1"/>
    </xf>
    <xf numFmtId="0" fontId="41" fillId="0" borderId="72" xfId="0" applyFont="1" applyBorder="1" applyAlignment="1">
      <alignment horizontal="right" vertical="center" wrapText="1" indent="4"/>
    </xf>
    <xf numFmtId="0" fontId="1" fillId="0" borderId="72" xfId="0" applyFont="1" applyBorder="1"/>
    <xf numFmtId="49" fontId="60" fillId="9" borderId="72" xfId="8" applyNumberFormat="1" applyFont="1" applyFill="1" applyBorder="1" applyAlignment="1">
      <alignment horizontal="center" vertical="center" wrapText="1"/>
    </xf>
    <xf numFmtId="0" fontId="1" fillId="0" borderId="72" xfId="0" applyFont="1" applyBorder="1" applyAlignment="1">
      <alignment horizontal="center" vertical="center" wrapText="1"/>
    </xf>
    <xf numFmtId="0" fontId="0" fillId="0" borderId="72" xfId="0" applyBorder="1" applyAlignment="1">
      <alignment wrapText="1"/>
    </xf>
    <xf numFmtId="0" fontId="48" fillId="0" borderId="72" xfId="0" applyFont="1" applyBorder="1"/>
    <xf numFmtId="0" fontId="0" fillId="0" borderId="72" xfId="0" applyBorder="1" applyAlignment="1">
      <alignment horizontal="right" wrapText="1"/>
    </xf>
    <xf numFmtId="4" fontId="0" fillId="0" borderId="72" xfId="0" applyNumberFormat="1" applyBorder="1" applyAlignment="1">
      <alignment horizontal="right" wrapText="1"/>
    </xf>
    <xf numFmtId="0" fontId="0" fillId="18" borderId="72" xfId="0" applyFill="1" applyBorder="1" applyAlignment="1">
      <alignment horizontal="right" wrapText="1"/>
    </xf>
    <xf numFmtId="167" fontId="0" fillId="0" borderId="72" xfId="0" applyNumberFormat="1" applyBorder="1" applyAlignment="1">
      <alignment vertical="center" wrapText="1"/>
    </xf>
    <xf numFmtId="167" fontId="0" fillId="7" borderId="72" xfId="0" applyNumberFormat="1" applyFill="1" applyBorder="1" applyAlignment="1">
      <alignment vertical="center" wrapText="1"/>
    </xf>
    <xf numFmtId="167" fontId="0" fillId="0" borderId="72" xfId="0" applyNumberFormat="1" applyBorder="1" applyAlignment="1">
      <alignment horizontal="right" wrapText="1"/>
    </xf>
    <xf numFmtId="2" fontId="0" fillId="0" borderId="72" xfId="0" applyNumberFormat="1" applyBorder="1" applyAlignment="1">
      <alignment vertical="center" wrapText="1"/>
    </xf>
    <xf numFmtId="2" fontId="0" fillId="7" borderId="72" xfId="0" applyNumberFormat="1" applyFill="1" applyBorder="1" applyAlignment="1">
      <alignment vertical="center" wrapText="1"/>
    </xf>
    <xf numFmtId="167" fontId="48" fillId="0" borderId="72" xfId="0" applyNumberFormat="1" applyFont="1" applyBorder="1"/>
    <xf numFmtId="0" fontId="0" fillId="0" borderId="2" xfId="0" applyBorder="1" applyAlignment="1">
      <alignment horizontal="right" wrapText="1"/>
    </xf>
    <xf numFmtId="0" fontId="0" fillId="0" borderId="2" xfId="0" applyBorder="1"/>
    <xf numFmtId="0" fontId="48" fillId="0" borderId="2" xfId="0" applyFont="1" applyBorder="1"/>
    <xf numFmtId="9" fontId="48" fillId="0" borderId="72" xfId="0" applyNumberFormat="1" applyFont="1" applyBorder="1"/>
    <xf numFmtId="166" fontId="48" fillId="18" borderId="72" xfId="12" applyNumberFormat="1" applyFont="1" applyFill="1" applyBorder="1"/>
    <xf numFmtId="10" fontId="48" fillId="18" borderId="72" xfId="0" applyNumberFormat="1" applyFont="1" applyFill="1" applyBorder="1"/>
    <xf numFmtId="165" fontId="48" fillId="18" borderId="72" xfId="0" applyNumberFormat="1" applyFont="1" applyFill="1" applyBorder="1"/>
    <xf numFmtId="165" fontId="48" fillId="16" borderId="72" xfId="0" applyNumberFormat="1" applyFont="1" applyFill="1" applyBorder="1"/>
    <xf numFmtId="0" fontId="0" fillId="0" borderId="72" xfId="0" applyBorder="1" applyAlignment="1">
      <alignment horizontal="center" wrapText="1"/>
    </xf>
    <xf numFmtId="0" fontId="0" fillId="0" borderId="0" xfId="0" applyAlignment="1">
      <alignment horizontal="center" wrapText="1"/>
    </xf>
    <xf numFmtId="0" fontId="0" fillId="0" borderId="0" xfId="0" applyBorder="1" applyAlignment="1">
      <alignment wrapText="1"/>
    </xf>
    <xf numFmtId="0" fontId="0" fillId="0" borderId="0" xfId="0" applyBorder="1" applyAlignment="1">
      <alignment horizontal="center" wrapText="1"/>
    </xf>
    <xf numFmtId="0" fontId="61" fillId="21" borderId="72" xfId="0" applyFont="1" applyFill="1" applyBorder="1" applyAlignment="1">
      <alignment vertical="center" wrapText="1"/>
    </xf>
    <xf numFmtId="0" fontId="62" fillId="23" borderId="80" xfId="0" applyFont="1" applyFill="1" applyBorder="1" applyAlignment="1">
      <alignment horizontal="left" vertical="top" wrapText="1"/>
    </xf>
    <xf numFmtId="0" fontId="62" fillId="22" borderId="80" xfId="0" applyFont="1" applyFill="1" applyBorder="1" applyAlignment="1">
      <alignment horizontal="left" vertical="top" wrapText="1"/>
    </xf>
    <xf numFmtId="0" fontId="0" fillId="0" borderId="0" xfId="0" applyAlignment="1"/>
    <xf numFmtId="0" fontId="0" fillId="19" borderId="0" xfId="0" applyFill="1" applyAlignment="1"/>
    <xf numFmtId="49" fontId="33" fillId="0" borderId="0" xfId="0" applyNumberFormat="1" applyFont="1" applyAlignment="1">
      <alignment horizontal="center"/>
    </xf>
    <xf numFmtId="0" fontId="64" fillId="0" borderId="0" xfId="11" applyFont="1"/>
    <xf numFmtId="0" fontId="63" fillId="4" borderId="0" xfId="3" applyFont="1" applyFill="1" applyAlignment="1">
      <alignment horizontal="center"/>
    </xf>
    <xf numFmtId="0" fontId="9" fillId="4" borderId="0" xfId="3" applyFont="1" applyFill="1" applyAlignment="1">
      <alignment horizontal="center"/>
    </xf>
    <xf numFmtId="0" fontId="7" fillId="0" borderId="7" xfId="4" applyFont="1" applyFill="1" applyBorder="1" applyAlignment="1">
      <alignment horizontal="left" vertical="center" wrapText="1"/>
    </xf>
    <xf numFmtId="0" fontId="7" fillId="0" borderId="8" xfId="4" applyFont="1" applyFill="1" applyBorder="1" applyAlignment="1">
      <alignment horizontal="left" vertical="center" wrapText="1"/>
    </xf>
    <xf numFmtId="0" fontId="7" fillId="0" borderId="9" xfId="4" applyFont="1" applyFill="1" applyBorder="1" applyAlignment="1">
      <alignment horizontal="left" vertical="center" wrapText="1"/>
    </xf>
    <xf numFmtId="0" fontId="7" fillId="0" borderId="11" xfId="4" applyFont="1" applyFill="1" applyBorder="1" applyAlignment="1">
      <alignment horizontal="left" vertical="center" wrapText="1"/>
    </xf>
    <xf numFmtId="0" fontId="7" fillId="0" borderId="14" xfId="4" applyFont="1" applyFill="1" applyBorder="1" applyAlignment="1">
      <alignment horizontal="left" vertical="center" wrapText="1"/>
    </xf>
    <xf numFmtId="0" fontId="11" fillId="4" borderId="2" xfId="4" applyFont="1" applyFill="1" applyBorder="1" applyAlignment="1">
      <alignment horizontal="center"/>
    </xf>
    <xf numFmtId="0" fontId="11" fillId="4" borderId="3" xfId="4" applyFont="1" applyFill="1" applyBorder="1" applyAlignment="1">
      <alignment horizontal="center"/>
    </xf>
    <xf numFmtId="0" fontId="12" fillId="0" borderId="4" xfId="4" applyFont="1" applyFill="1" applyBorder="1" applyAlignment="1">
      <alignment horizontal="center" vertical="center" wrapText="1"/>
    </xf>
    <xf numFmtId="0" fontId="7" fillId="0" borderId="5" xfId="4" applyFont="1" applyFill="1" applyBorder="1" applyAlignment="1">
      <alignment horizontal="center" vertical="center" wrapText="1"/>
    </xf>
    <xf numFmtId="0" fontId="7" fillId="0" borderId="6" xfId="4" applyFont="1" applyFill="1" applyBorder="1" applyAlignment="1">
      <alignment horizontal="center" vertical="center" wrapText="1"/>
    </xf>
    <xf numFmtId="0" fontId="7" fillId="0" borderId="4" xfId="4" applyFont="1" applyFill="1" applyBorder="1" applyAlignment="1">
      <alignment horizontal="center" vertical="center" wrapText="1"/>
    </xf>
    <xf numFmtId="0" fontId="7" fillId="0" borderId="16" xfId="4" applyFont="1" applyFill="1" applyBorder="1" applyAlignment="1">
      <alignment horizontal="left" vertical="center" wrapText="1"/>
    </xf>
    <xf numFmtId="0" fontId="7" fillId="0" borderId="17" xfId="4" applyFont="1" applyFill="1" applyBorder="1" applyAlignment="1">
      <alignment horizontal="left" vertical="center" wrapText="1"/>
    </xf>
    <xf numFmtId="0" fontId="7" fillId="0" borderId="18" xfId="4" applyFont="1" applyFill="1" applyBorder="1" applyAlignment="1">
      <alignment horizontal="left" vertical="center" wrapText="1"/>
    </xf>
    <xf numFmtId="0" fontId="6" fillId="14" borderId="0" xfId="4" applyFont="1" applyFill="1" applyBorder="1" applyAlignment="1">
      <alignment horizontal="center" vertical="center" textRotation="90" wrapText="1"/>
    </xf>
    <xf numFmtId="0" fontId="7" fillId="0" borderId="27" xfId="4" applyFont="1" applyFill="1" applyBorder="1" applyAlignment="1">
      <alignment horizontal="center" vertical="center" wrapText="1"/>
    </xf>
    <xf numFmtId="0" fontId="7" fillId="0" borderId="25" xfId="4" applyFont="1" applyFill="1" applyBorder="1" applyAlignment="1">
      <alignment horizontal="center" vertical="center" wrapText="1"/>
    </xf>
    <xf numFmtId="0" fontId="7" fillId="0" borderId="26" xfId="4" applyFont="1" applyFill="1" applyBorder="1" applyAlignment="1">
      <alignment horizontal="center" vertical="center" wrapText="1"/>
    </xf>
    <xf numFmtId="0" fontId="7" fillId="0" borderId="24" xfId="4" applyFont="1" applyFill="1" applyBorder="1" applyAlignment="1">
      <alignment horizontal="center" vertical="center" wrapText="1"/>
    </xf>
    <xf numFmtId="0" fontId="7" fillId="0" borderId="28" xfId="4" applyFont="1" applyFill="1" applyBorder="1" applyAlignment="1">
      <alignment horizontal="center" vertical="center" wrapText="1"/>
    </xf>
    <xf numFmtId="0" fontId="13" fillId="0" borderId="27" xfId="5" applyFont="1" applyFill="1" applyBorder="1" applyAlignment="1">
      <alignment horizontal="left" vertical="center" wrapText="1"/>
    </xf>
    <xf numFmtId="0" fontId="13" fillId="0" borderId="25" xfId="5" applyFont="1" applyFill="1" applyBorder="1" applyAlignment="1">
      <alignment horizontal="left" vertical="center" wrapText="1"/>
    </xf>
    <xf numFmtId="0" fontId="13" fillId="0" borderId="26" xfId="5" applyFont="1" applyFill="1" applyBorder="1" applyAlignment="1">
      <alignment horizontal="left" vertical="center" wrapText="1"/>
    </xf>
    <xf numFmtId="0" fontId="14" fillId="13" borderId="0" xfId="6" applyFont="1" applyFill="1" applyAlignment="1">
      <alignment horizontal="center" vertical="center" textRotation="90" wrapText="1"/>
    </xf>
    <xf numFmtId="0" fontId="15" fillId="0" borderId="19" xfId="4" applyFont="1" applyFill="1" applyBorder="1" applyAlignment="1">
      <alignment horizontal="center" vertical="center" wrapText="1"/>
    </xf>
    <xf numFmtId="0" fontId="15" fillId="0" borderId="20" xfId="4" applyFont="1" applyFill="1" applyBorder="1" applyAlignment="1">
      <alignment horizontal="center" vertical="center" wrapText="1"/>
    </xf>
    <xf numFmtId="0" fontId="15" fillId="0" borderId="21" xfId="4" applyFont="1" applyFill="1" applyBorder="1" applyAlignment="1">
      <alignment horizontal="center" vertical="center" wrapText="1"/>
    </xf>
    <xf numFmtId="0" fontId="12" fillId="0" borderId="24" xfId="4" applyFont="1" applyFill="1" applyBorder="1" applyAlignment="1">
      <alignment horizontal="center" vertical="center" wrapText="1"/>
    </xf>
    <xf numFmtId="0" fontId="12" fillId="0" borderId="25" xfId="4" applyFont="1" applyFill="1" applyBorder="1" applyAlignment="1">
      <alignment horizontal="center" vertical="center" wrapText="1"/>
    </xf>
    <xf numFmtId="0" fontId="12" fillId="0" borderId="26" xfId="4" applyFont="1" applyFill="1" applyBorder="1" applyAlignment="1">
      <alignment horizontal="center" vertical="center" wrapText="1"/>
    </xf>
    <xf numFmtId="0" fontId="12" fillId="0" borderId="27" xfId="4" applyFont="1" applyFill="1" applyBorder="1" applyAlignment="1">
      <alignment horizontal="center" vertical="center" wrapText="1"/>
    </xf>
    <xf numFmtId="0" fontId="11" fillId="4" borderId="34" xfId="4" applyFont="1" applyFill="1" applyBorder="1" applyAlignment="1">
      <alignment horizontal="center" vertical="center"/>
    </xf>
    <xf numFmtId="0" fontId="11" fillId="4" borderId="35" xfId="4" applyFont="1" applyFill="1" applyBorder="1" applyAlignment="1">
      <alignment horizontal="center" vertical="center"/>
    </xf>
    <xf numFmtId="0" fontId="11" fillId="4" borderId="36" xfId="4" applyFont="1" applyFill="1" applyBorder="1" applyAlignment="1">
      <alignment horizontal="center" vertical="center"/>
    </xf>
    <xf numFmtId="0" fontId="11" fillId="4" borderId="37" xfId="4" applyFont="1" applyFill="1" applyBorder="1" applyAlignment="1">
      <alignment horizontal="center" vertical="center"/>
    </xf>
    <xf numFmtId="0" fontId="11" fillId="4" borderId="38" xfId="4" applyFont="1" applyFill="1" applyBorder="1" applyAlignment="1">
      <alignment horizontal="center" vertical="center"/>
    </xf>
    <xf numFmtId="0" fontId="11" fillId="4" borderId="39" xfId="4" applyFont="1" applyFill="1" applyBorder="1" applyAlignment="1">
      <alignment horizontal="center" vertical="center"/>
    </xf>
    <xf numFmtId="0" fontId="8" fillId="0" borderId="40" xfId="4" applyFont="1" applyBorder="1" applyAlignment="1">
      <alignment horizontal="center" vertical="center" wrapText="1"/>
    </xf>
    <xf numFmtId="0" fontId="8" fillId="0" borderId="41" xfId="4" applyFont="1" applyBorder="1" applyAlignment="1">
      <alignment horizontal="center" vertical="center" wrapText="1"/>
    </xf>
    <xf numFmtId="0" fontId="8" fillId="0" borderId="42" xfId="4" applyFont="1" applyBorder="1" applyAlignment="1">
      <alignment horizontal="center" vertical="center" wrapText="1"/>
    </xf>
    <xf numFmtId="0" fontId="8" fillId="0" borderId="43" xfId="4" applyFont="1" applyBorder="1" applyAlignment="1">
      <alignment horizontal="center" vertical="center" wrapText="1"/>
    </xf>
    <xf numFmtId="0" fontId="8" fillId="0" borderId="0" xfId="4" applyFont="1" applyBorder="1" applyAlignment="1">
      <alignment horizontal="center" vertical="center" wrapText="1"/>
    </xf>
    <xf numFmtId="0" fontId="8" fillId="0" borderId="44" xfId="4" applyFont="1" applyBorder="1" applyAlignment="1">
      <alignment horizontal="center" vertical="center" wrapText="1"/>
    </xf>
    <xf numFmtId="0" fontId="8" fillId="0" borderId="45" xfId="4" applyFont="1" applyBorder="1" applyAlignment="1">
      <alignment horizontal="center" vertical="center" wrapText="1"/>
    </xf>
    <xf numFmtId="0" fontId="8" fillId="0" borderId="46" xfId="4" applyFont="1" applyBorder="1" applyAlignment="1">
      <alignment horizontal="center" vertical="center" wrapText="1"/>
    </xf>
    <xf numFmtId="0" fontId="8" fillId="0" borderId="47" xfId="4" applyFont="1" applyBorder="1" applyAlignment="1">
      <alignment horizontal="center" vertical="center" wrapText="1"/>
    </xf>
    <xf numFmtId="0" fontId="7" fillId="0" borderId="31" xfId="4" applyFont="1" applyFill="1" applyBorder="1" applyAlignment="1">
      <alignment horizontal="center" vertical="center" wrapText="1"/>
    </xf>
    <xf numFmtId="0" fontId="7" fillId="0" borderId="32" xfId="4" applyFont="1" applyFill="1" applyBorder="1" applyAlignment="1">
      <alignment horizontal="center" vertical="center" wrapText="1"/>
    </xf>
    <xf numFmtId="0" fontId="18" fillId="0" borderId="4" xfId="7" applyFont="1" applyFill="1" applyBorder="1" applyAlignment="1">
      <alignment horizontal="left" vertical="center" wrapText="1"/>
    </xf>
    <xf numFmtId="0" fontId="24" fillId="17" borderId="48" xfId="4" applyFont="1" applyFill="1" applyBorder="1" applyAlignment="1">
      <alignment horizontal="center"/>
    </xf>
    <xf numFmtId="0" fontId="24" fillId="17" borderId="0" xfId="4" applyFont="1" applyFill="1" applyBorder="1" applyAlignment="1">
      <alignment horizontal="center"/>
    </xf>
    <xf numFmtId="0" fontId="20" fillId="5" borderId="0" xfId="8" applyFont="1" applyFill="1" applyAlignment="1">
      <alignment horizontal="center"/>
    </xf>
    <xf numFmtId="0" fontId="25" fillId="4" borderId="48" xfId="4" applyFont="1" applyFill="1" applyBorder="1" applyAlignment="1">
      <alignment horizontal="center"/>
    </xf>
    <xf numFmtId="0" fontId="25" fillId="4" borderId="0" xfId="4" applyFont="1" applyFill="1" applyBorder="1" applyAlignment="1">
      <alignment horizontal="center"/>
    </xf>
    <xf numFmtId="0" fontId="29" fillId="8" borderId="72" xfId="8" applyFont="1" applyFill="1" applyBorder="1" applyAlignment="1">
      <alignment horizontal="center" vertical="center" wrapText="1"/>
    </xf>
    <xf numFmtId="0" fontId="28" fillId="6" borderId="72" xfId="8" applyFont="1" applyFill="1" applyBorder="1" applyAlignment="1">
      <alignment horizontal="center" vertical="center" wrapText="1"/>
    </xf>
    <xf numFmtId="0" fontId="29" fillId="8" borderId="56" xfId="8" applyFont="1" applyFill="1" applyBorder="1" applyAlignment="1">
      <alignment horizontal="center" vertical="center" wrapText="1"/>
    </xf>
    <xf numFmtId="0" fontId="29" fillId="8" borderId="57" xfId="8" applyFont="1" applyFill="1" applyBorder="1" applyAlignment="1">
      <alignment horizontal="center" vertical="center" wrapText="1"/>
    </xf>
    <xf numFmtId="0" fontId="29" fillId="8" borderId="58" xfId="8" applyFont="1" applyFill="1" applyBorder="1" applyAlignment="1">
      <alignment horizontal="center" vertical="center" wrapText="1"/>
    </xf>
    <xf numFmtId="0" fontId="9" fillId="4" borderId="2" xfId="4" applyFont="1" applyFill="1" applyBorder="1" applyAlignment="1">
      <alignment horizontal="center"/>
    </xf>
    <xf numFmtId="0" fontId="9" fillId="4" borderId="3" xfId="4" applyFont="1" applyFill="1" applyBorder="1" applyAlignment="1">
      <alignment horizontal="center"/>
    </xf>
    <xf numFmtId="0" fontId="6" fillId="10" borderId="0" xfId="4" applyFont="1" applyFill="1" applyBorder="1" applyAlignment="1">
      <alignment horizontal="center" vertical="center" textRotation="90" wrapText="1"/>
    </xf>
    <xf numFmtId="0" fontId="7" fillId="0" borderId="11" xfId="4" applyFont="1" applyFill="1" applyBorder="1" applyAlignment="1">
      <alignment horizontal="center" vertical="center" wrapText="1"/>
    </xf>
    <xf numFmtId="0" fontId="7" fillId="0" borderId="8" xfId="4" applyFont="1" applyFill="1" applyBorder="1" applyAlignment="1">
      <alignment horizontal="center" vertical="center" wrapText="1"/>
    </xf>
    <xf numFmtId="0" fontId="7" fillId="0" borderId="14" xfId="4" applyFont="1" applyFill="1" applyBorder="1" applyAlignment="1">
      <alignment horizontal="center" vertical="center" wrapText="1"/>
    </xf>
    <xf numFmtId="0" fontId="9" fillId="9" borderId="57" xfId="4" applyFont="1" applyFill="1" applyBorder="1" applyAlignment="1">
      <alignment horizontal="center"/>
    </xf>
    <xf numFmtId="0" fontId="14" fillId="13" borderId="0" xfId="6" applyFont="1" applyFill="1" applyBorder="1" applyAlignment="1">
      <alignment horizontal="center" vertical="center" textRotation="90" wrapText="1"/>
    </xf>
    <xf numFmtId="0" fontId="55" fillId="6" borderId="59" xfId="8" applyFont="1" applyFill="1" applyBorder="1" applyAlignment="1">
      <alignment horizontal="center" vertical="center" wrapText="1"/>
    </xf>
    <xf numFmtId="0" fontId="55" fillId="6" borderId="62" xfId="8" applyFont="1" applyFill="1" applyBorder="1" applyAlignment="1">
      <alignment horizontal="center" vertical="center" wrapText="1"/>
    </xf>
    <xf numFmtId="0" fontId="55" fillId="6" borderId="54" xfId="8" applyFont="1" applyFill="1" applyBorder="1" applyAlignment="1">
      <alignment horizontal="center" vertical="center" wrapText="1"/>
    </xf>
    <xf numFmtId="0" fontId="24" fillId="17" borderId="1" xfId="4" applyFont="1" applyFill="1" applyBorder="1" applyAlignment="1">
      <alignment horizontal="center"/>
    </xf>
    <xf numFmtId="0" fontId="54" fillId="6" borderId="1" xfId="8" applyFont="1" applyFill="1" applyBorder="1" applyAlignment="1">
      <alignment horizontal="center" vertical="center" wrapText="1"/>
    </xf>
    <xf numFmtId="0" fontId="55" fillId="6" borderId="1" xfId="8" applyFont="1" applyFill="1" applyBorder="1" applyAlignment="1">
      <alignment horizontal="center" vertical="center" wrapText="1"/>
    </xf>
    <xf numFmtId="0" fontId="3" fillId="9" borderId="49" xfId="8" applyFont="1" applyFill="1" applyBorder="1" applyAlignment="1">
      <alignment horizontal="center" vertical="center" wrapText="1"/>
    </xf>
    <xf numFmtId="0" fontId="3" fillId="9" borderId="53" xfId="8" applyFont="1" applyFill="1" applyBorder="1" applyAlignment="1">
      <alignment horizontal="center" vertical="center" wrapText="1"/>
    </xf>
    <xf numFmtId="0" fontId="23" fillId="17" borderId="0" xfId="4" applyFont="1" applyFill="1" applyBorder="1" applyAlignment="1">
      <alignment horizontal="center"/>
    </xf>
    <xf numFmtId="0" fontId="21" fillId="6" borderId="1" xfId="8" applyFont="1" applyFill="1" applyBorder="1" applyAlignment="1">
      <alignment horizontal="left" vertical="center" wrapText="1"/>
    </xf>
    <xf numFmtId="2" fontId="2" fillId="0" borderId="1" xfId="8" applyNumberFormat="1" applyFont="1" applyBorder="1" applyAlignment="1">
      <alignment horizontal="center"/>
    </xf>
    <xf numFmtId="2" fontId="2" fillId="0" borderId="1" xfId="8" applyNumberFormat="1" applyBorder="1" applyAlignment="1">
      <alignment horizontal="center"/>
    </xf>
    <xf numFmtId="2" fontId="2" fillId="0" borderId="55" xfId="8" applyNumberFormat="1" applyBorder="1" applyAlignment="1">
      <alignment horizontal="center"/>
    </xf>
    <xf numFmtId="0" fontId="2" fillId="0" borderId="60" xfId="8" applyBorder="1" applyAlignment="1">
      <alignment horizontal="center"/>
    </xf>
    <xf numFmtId="0" fontId="2" fillId="0" borderId="61" xfId="8" applyBorder="1" applyAlignment="1">
      <alignment horizontal="center"/>
    </xf>
    <xf numFmtId="0" fontId="3" fillId="9" borderId="63" xfId="8" applyFont="1" applyFill="1" applyBorder="1" applyAlignment="1">
      <alignment horizontal="center" vertical="center" wrapText="1"/>
    </xf>
    <xf numFmtId="0" fontId="56" fillId="9" borderId="0" xfId="8" applyFont="1" applyFill="1" applyAlignment="1">
      <alignment horizontal="center" wrapText="1"/>
    </xf>
    <xf numFmtId="0" fontId="32" fillId="0" borderId="1" xfId="8" applyFont="1" applyBorder="1" applyAlignment="1">
      <alignment horizontal="center" wrapText="1"/>
    </xf>
    <xf numFmtId="0" fontId="2" fillId="0" borderId="68" xfId="8" applyFont="1" applyBorder="1" applyAlignment="1">
      <alignment horizontal="center" vertical="center" wrapText="1"/>
    </xf>
    <xf numFmtId="0" fontId="2" fillId="0" borderId="68" xfId="8" applyBorder="1" applyAlignment="1">
      <alignment horizontal="center" vertical="center" wrapText="1"/>
    </xf>
    <xf numFmtId="0" fontId="2" fillId="0" borderId="69" xfId="8" applyBorder="1" applyAlignment="1">
      <alignment horizontal="center" vertical="center" wrapText="1"/>
    </xf>
    <xf numFmtId="0" fontId="2" fillId="0" borderId="1" xfId="8" applyFont="1" applyBorder="1" applyAlignment="1">
      <alignment horizontal="center" wrapText="1"/>
    </xf>
    <xf numFmtId="0" fontId="2" fillId="0" borderId="1" xfId="8" applyBorder="1" applyAlignment="1">
      <alignment horizontal="center" wrapText="1"/>
    </xf>
    <xf numFmtId="0" fontId="2" fillId="0" borderId="55" xfId="8" applyBorder="1" applyAlignment="1">
      <alignment horizontal="center" wrapText="1"/>
    </xf>
    <xf numFmtId="0" fontId="0" fillId="0" borderId="72" xfId="0" applyBorder="1" applyAlignment="1">
      <alignment horizontal="center"/>
    </xf>
    <xf numFmtId="0" fontId="23" fillId="17" borderId="2" xfId="4" applyFont="1" applyFill="1" applyBorder="1" applyAlignment="1">
      <alignment horizontal="center"/>
    </xf>
    <xf numFmtId="0" fontId="23" fillId="17" borderId="3" xfId="4" applyFont="1" applyFill="1" applyBorder="1" applyAlignment="1">
      <alignment horizontal="center"/>
    </xf>
    <xf numFmtId="0" fontId="23" fillId="17" borderId="67" xfId="4" applyFont="1" applyFill="1" applyBorder="1" applyAlignment="1">
      <alignment horizontal="center"/>
    </xf>
    <xf numFmtId="0" fontId="35" fillId="0" borderId="2" xfId="4" applyFont="1" applyBorder="1" applyAlignment="1">
      <alignment horizontal="center"/>
    </xf>
    <xf numFmtId="0" fontId="35" fillId="0" borderId="3" xfId="4" applyFont="1" applyBorder="1" applyAlignment="1">
      <alignment horizontal="center"/>
    </xf>
    <xf numFmtId="0" fontId="35" fillId="0" borderId="67" xfId="4" applyFont="1" applyBorder="1" applyAlignment="1">
      <alignment horizontal="center"/>
    </xf>
    <xf numFmtId="0" fontId="36" fillId="6" borderId="72" xfId="4" applyFont="1" applyFill="1" applyBorder="1" applyAlignment="1">
      <alignment horizontal="center" vertical="center" wrapText="1"/>
    </xf>
    <xf numFmtId="0" fontId="34" fillId="4" borderId="48" xfId="4" applyFont="1" applyFill="1" applyBorder="1" applyAlignment="1">
      <alignment horizontal="center" vertical="center"/>
    </xf>
    <xf numFmtId="0" fontId="34" fillId="4" borderId="0" xfId="4" applyFont="1" applyFill="1" applyBorder="1" applyAlignment="1">
      <alignment horizontal="center" vertical="center"/>
    </xf>
    <xf numFmtId="0" fontId="39" fillId="9" borderId="72" xfId="4" applyFont="1" applyFill="1" applyBorder="1" applyAlignment="1">
      <alignment horizontal="center" vertical="center"/>
    </xf>
    <xf numFmtId="0" fontId="37" fillId="4" borderId="72" xfId="4" applyFont="1" applyFill="1" applyBorder="1" applyAlignment="1">
      <alignment horizontal="center"/>
    </xf>
    <xf numFmtId="0" fontId="36" fillId="5" borderId="72" xfId="4" applyFont="1" applyFill="1" applyBorder="1" applyAlignment="1">
      <alignment horizontal="left"/>
    </xf>
    <xf numFmtId="0" fontId="36" fillId="5" borderId="72" xfId="4" applyFont="1" applyFill="1" applyBorder="1" applyAlignment="1">
      <alignment horizontal="center"/>
    </xf>
    <xf numFmtId="0" fontId="36" fillId="5" borderId="72" xfId="4" applyFont="1" applyFill="1" applyBorder="1" applyAlignment="1">
      <alignment horizontal="center" wrapText="1"/>
    </xf>
    <xf numFmtId="0" fontId="35" fillId="0" borderId="56" xfId="4" applyFont="1" applyBorder="1" applyAlignment="1">
      <alignment horizontal="center" vertical="top" wrapText="1"/>
    </xf>
    <xf numFmtId="0" fontId="35" fillId="0" borderId="57" xfId="4" applyFont="1" applyBorder="1" applyAlignment="1">
      <alignment horizontal="center" vertical="top" wrapText="1"/>
    </xf>
    <xf numFmtId="0" fontId="35" fillId="0" borderId="58" xfId="4" applyFont="1" applyBorder="1" applyAlignment="1">
      <alignment horizontal="center" vertical="top" wrapText="1"/>
    </xf>
    <xf numFmtId="0" fontId="35" fillId="0" borderId="48" xfId="4" applyFont="1" applyBorder="1" applyAlignment="1">
      <alignment horizontal="center" vertical="top" wrapText="1"/>
    </xf>
    <xf numFmtId="0" fontId="35" fillId="0" borderId="0" xfId="4" applyFont="1" applyBorder="1" applyAlignment="1">
      <alignment horizontal="center" vertical="top" wrapText="1"/>
    </xf>
    <xf numFmtId="0" fontId="35" fillId="0" borderId="74" xfId="4" applyFont="1" applyBorder="1" applyAlignment="1">
      <alignment horizontal="center" vertical="top" wrapText="1"/>
    </xf>
    <xf numFmtId="0" fontId="35" fillId="0" borderId="75" xfId="4" applyFont="1" applyBorder="1" applyAlignment="1">
      <alignment horizontal="center" vertical="top" wrapText="1"/>
    </xf>
    <xf numFmtId="0" fontId="35" fillId="0" borderId="73" xfId="4" applyFont="1" applyBorder="1" applyAlignment="1">
      <alignment horizontal="center" vertical="top" wrapText="1"/>
    </xf>
    <xf numFmtId="0" fontId="35" fillId="0" borderId="76" xfId="4" applyFont="1" applyBorder="1" applyAlignment="1">
      <alignment horizontal="center" vertical="top" wrapText="1"/>
    </xf>
    <xf numFmtId="0" fontId="36" fillId="5" borderId="2" xfId="4" applyFont="1" applyFill="1" applyBorder="1" applyAlignment="1">
      <alignment horizontal="center"/>
    </xf>
    <xf numFmtId="0" fontId="36" fillId="5" borderId="3" xfId="4" applyFont="1" applyFill="1" applyBorder="1" applyAlignment="1">
      <alignment horizontal="center"/>
    </xf>
    <xf numFmtId="0" fontId="36" fillId="5" borderId="67" xfId="4" applyFont="1" applyFill="1" applyBorder="1" applyAlignment="1">
      <alignment horizontal="center"/>
    </xf>
    <xf numFmtId="0" fontId="36" fillId="5" borderId="0" xfId="4" applyFont="1" applyFill="1" applyBorder="1" applyAlignment="1">
      <alignment horizontal="left"/>
    </xf>
    <xf numFmtId="0" fontId="36" fillId="5" borderId="72" xfId="4" applyFont="1" applyFill="1" applyBorder="1" applyAlignment="1">
      <alignment horizontal="center" vertical="center"/>
    </xf>
    <xf numFmtId="0" fontId="36" fillId="5" borderId="77" xfId="4" applyFont="1" applyFill="1" applyBorder="1" applyAlignment="1">
      <alignment horizontal="center" vertical="center"/>
    </xf>
    <xf numFmtId="0" fontId="36" fillId="5" borderId="78" xfId="4" applyFont="1" applyFill="1" applyBorder="1" applyAlignment="1">
      <alignment horizontal="center" vertical="center"/>
    </xf>
    <xf numFmtId="0" fontId="36" fillId="5" borderId="2" xfId="4" applyFont="1" applyFill="1" applyBorder="1" applyAlignment="1">
      <alignment horizontal="center" vertical="center"/>
    </xf>
    <xf numFmtId="0" fontId="34" fillId="4" borderId="0" xfId="4" applyFont="1" applyFill="1" applyAlignment="1">
      <alignment horizontal="center"/>
    </xf>
    <xf numFmtId="0" fontId="3" fillId="9" borderId="2"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67" xfId="8" applyFont="1" applyFill="1" applyBorder="1" applyAlignment="1">
      <alignment horizontal="center" vertical="center" wrapText="1"/>
    </xf>
    <xf numFmtId="0" fontId="3" fillId="9" borderId="79" xfId="8" applyFont="1" applyFill="1" applyBorder="1" applyAlignment="1">
      <alignment horizontal="center" vertical="center" wrapText="1"/>
    </xf>
    <xf numFmtId="0" fontId="2" fillId="5" borderId="2" xfId="8" applyFont="1" applyFill="1" applyBorder="1" applyAlignment="1">
      <alignment horizontal="left"/>
    </xf>
    <xf numFmtId="0" fontId="2" fillId="5" borderId="3" xfId="8" applyFont="1" applyFill="1" applyBorder="1" applyAlignment="1">
      <alignment horizontal="left"/>
    </xf>
    <xf numFmtId="0" fontId="19" fillId="17" borderId="0" xfId="4" applyFont="1" applyFill="1" applyBorder="1" applyAlignment="1">
      <alignment horizontal="center"/>
    </xf>
    <xf numFmtId="0" fontId="2" fillId="5" borderId="67" xfId="8" applyFont="1" applyFill="1" applyBorder="1" applyAlignment="1">
      <alignment horizontal="left"/>
    </xf>
    <xf numFmtId="0" fontId="46" fillId="4" borderId="0" xfId="0" applyFont="1" applyFill="1" applyAlignment="1">
      <alignment horizontal="center"/>
    </xf>
    <xf numFmtId="0" fontId="45" fillId="9" borderId="0" xfId="0" applyFont="1" applyFill="1" applyAlignment="1">
      <alignment horizontal="center"/>
    </xf>
    <xf numFmtId="0" fontId="47" fillId="4" borderId="0" xfId="0" applyFont="1" applyFill="1" applyAlignment="1">
      <alignment horizontal="center" vertical="center"/>
    </xf>
    <xf numFmtId="0" fontId="47" fillId="4" borderId="0" xfId="0" applyFont="1" applyFill="1" applyAlignment="1">
      <alignment horizontal="center"/>
    </xf>
    <xf numFmtId="0" fontId="60" fillId="9" borderId="2" xfId="8" applyFont="1" applyFill="1" applyBorder="1" applyAlignment="1">
      <alignment horizontal="center" vertical="center" wrapText="1"/>
    </xf>
    <xf numFmtId="0" fontId="60" fillId="9" borderId="67" xfId="8" applyFont="1" applyFill="1" applyBorder="1" applyAlignment="1">
      <alignment horizontal="center" vertical="center" wrapText="1"/>
    </xf>
    <xf numFmtId="0" fontId="0" fillId="0" borderId="72" xfId="0" applyBorder="1" applyAlignment="1">
      <alignment horizontal="center" wrapText="1"/>
    </xf>
    <xf numFmtId="0" fontId="34" fillId="4" borderId="0" xfId="0" applyFont="1" applyFill="1" applyAlignment="1">
      <alignment horizontal="center"/>
    </xf>
    <xf numFmtId="0" fontId="0" fillId="0" borderId="2" xfId="0" applyBorder="1" applyAlignment="1">
      <alignment horizontal="center"/>
    </xf>
    <xf numFmtId="0" fontId="0" fillId="0" borderId="67" xfId="0" applyBorder="1" applyAlignment="1">
      <alignment horizontal="center"/>
    </xf>
    <xf numFmtId="0" fontId="60" fillId="9" borderId="72" xfId="8" applyFont="1" applyFill="1" applyBorder="1" applyAlignment="1">
      <alignment horizontal="center" vertical="center" wrapText="1"/>
    </xf>
    <xf numFmtId="0" fontId="6" fillId="0" borderId="72" xfId="3" applyFont="1" applyFill="1" applyBorder="1" applyAlignment="1">
      <alignment horizontal="center" vertical="center" wrapText="1"/>
    </xf>
    <xf numFmtId="0" fontId="1" fillId="19" borderId="0" xfId="8" applyFont="1" applyFill="1" applyAlignment="1">
      <alignment horizontal="center"/>
    </xf>
    <xf numFmtId="0" fontId="1" fillId="19" borderId="0" xfId="0" applyFont="1" applyFill="1" applyAlignment="1">
      <alignment horizontal="center"/>
    </xf>
  </cellXfs>
  <cellStyles count="13">
    <cellStyle name="40% - Énfasis4 2" xfId="5"/>
    <cellStyle name="Énfasis3 2" xfId="6"/>
    <cellStyle name="Énfasis5" xfId="2" builtinId="45"/>
    <cellStyle name="Hipervínculo" xfId="11" builtinId="8"/>
    <cellStyle name="Millares 2" xfId="12"/>
    <cellStyle name="Moneda 2" xfId="10"/>
    <cellStyle name="Neutral 2" xfId="7"/>
    <cellStyle name="Normal" xfId="0" builtinId="0"/>
    <cellStyle name="Normal 2" xfId="3"/>
    <cellStyle name="Normal 3" xfId="4"/>
    <cellStyle name="Normal 4" xfId="8"/>
    <cellStyle name="Porcentaje" xfId="1" builtinId="5"/>
    <cellStyle name="Porcentual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hyperlink" Target="#Indice!A1"/><Relationship Id="rId2" Type="http://schemas.openxmlformats.org/officeDocument/2006/relationships/image" Target="../media/image1.png"/><Relationship Id="rId1" Type="http://schemas.openxmlformats.org/officeDocument/2006/relationships/hyperlink" Target="#'INDICE DE FORMULACION'!A1"/></Relationships>
</file>

<file path=xl/drawings/_rels/drawing12.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hyperlink" Target="#Indice!A1"/></Relationships>
</file>

<file path=xl/drawings/_rels/drawing18.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hyperlink" Target="#Indice!A1"/><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914619</xdr:colOff>
      <xdr:row>2</xdr:row>
      <xdr:rowOff>152400</xdr:rowOff>
    </xdr:to>
    <xdr:pic>
      <xdr:nvPicPr>
        <xdr:cNvPr id="4" name="Imagen 3">
          <a:extLst>
            <a:ext uri="{FF2B5EF4-FFF2-40B4-BE49-F238E27FC236}">
              <a16:creationId xmlns="" xmlns:a16="http://schemas.microsoft.com/office/drawing/2014/main" id="{55D8071A-846F-4616-A551-95DE6E674C48}"/>
            </a:ext>
          </a:extLst>
        </xdr:cNvPr>
        <xdr:cNvPicPr>
          <a:picLocks noChangeAspect="1"/>
        </xdr:cNvPicPr>
      </xdr:nvPicPr>
      <xdr:blipFill>
        <a:blip xmlns:r="http://schemas.openxmlformats.org/officeDocument/2006/relationships" r:embed="rId1"/>
        <a:stretch>
          <a:fillRect/>
        </a:stretch>
      </xdr:blipFill>
      <xdr:spPr>
        <a:xfrm>
          <a:off x="1" y="0"/>
          <a:ext cx="2152868" cy="5524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1963662</xdr:colOff>
      <xdr:row>3</xdr:row>
      <xdr:rowOff>9525</xdr:rowOff>
    </xdr:to>
    <xdr:pic>
      <xdr:nvPicPr>
        <xdr:cNvPr id="3" name="Imagen 2">
          <a:extLst>
            <a:ext uri="{FF2B5EF4-FFF2-40B4-BE49-F238E27FC236}">
              <a16:creationId xmlns="" xmlns:a16="http://schemas.microsoft.com/office/drawing/2014/main" id="{07EDCA8F-9905-4443-9230-837FADD7D50A}"/>
            </a:ext>
          </a:extLst>
        </xdr:cNvPr>
        <xdr:cNvPicPr>
          <a:picLocks noChangeAspect="1"/>
        </xdr:cNvPicPr>
      </xdr:nvPicPr>
      <xdr:blipFill>
        <a:blip xmlns:r="http://schemas.openxmlformats.org/officeDocument/2006/relationships" r:embed="rId1"/>
        <a:stretch>
          <a:fillRect/>
        </a:stretch>
      </xdr:blipFill>
      <xdr:spPr>
        <a:xfrm>
          <a:off x="0" y="0"/>
          <a:ext cx="2258937" cy="581025"/>
        </a:xfrm>
        <a:prstGeom prst="rect">
          <a:avLst/>
        </a:prstGeom>
      </xdr:spPr>
    </xdr:pic>
    <xdr:clientData/>
  </xdr:twoCellAnchor>
  <xdr:twoCellAnchor>
    <xdr:from>
      <xdr:col>12</xdr:col>
      <xdr:colOff>0</xdr:colOff>
      <xdr:row>0</xdr:row>
      <xdr:rowOff>0</xdr:rowOff>
    </xdr:from>
    <xdr:to>
      <xdr:col>13</xdr:col>
      <xdr:colOff>676275</xdr:colOff>
      <xdr:row>2</xdr:row>
      <xdr:rowOff>114300</xdr:rowOff>
    </xdr:to>
    <xdr:sp macro="" textlink="">
      <xdr:nvSpPr>
        <xdr:cNvPr id="5" name="Rectángulo: esquinas redondeadas 4">
          <a:hlinkClick xmlns:r="http://schemas.openxmlformats.org/officeDocument/2006/relationships" r:id="rId2"/>
          <a:extLst>
            <a:ext uri="{FF2B5EF4-FFF2-40B4-BE49-F238E27FC236}">
              <a16:creationId xmlns="" xmlns:a16="http://schemas.microsoft.com/office/drawing/2014/main" id="{1E37014F-B981-4200-AB3F-EBA1D1ED706E}"/>
            </a:ext>
          </a:extLst>
        </xdr:cNvPr>
        <xdr:cNvSpPr/>
      </xdr:nvSpPr>
      <xdr:spPr>
        <a:xfrm>
          <a:off x="136017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4</xdr:row>
      <xdr:rowOff>50800</xdr:rowOff>
    </xdr:from>
    <xdr:to>
      <xdr:col>1</xdr:col>
      <xdr:colOff>0</xdr:colOff>
      <xdr:row>6</xdr:row>
      <xdr:rowOff>142630</xdr:rowOff>
    </xdr:to>
    <xdr:sp macro="" textlink="">
      <xdr:nvSpPr>
        <xdr:cNvPr id="2" name="Elipse 1">
          <a:hlinkClick xmlns:r="http://schemas.openxmlformats.org/officeDocument/2006/relationships" r:id="rId1"/>
          <a:extLst>
            <a:ext uri="{FF2B5EF4-FFF2-40B4-BE49-F238E27FC236}">
              <a16:creationId xmlns="" xmlns:a16="http://schemas.microsoft.com/office/drawing/2014/main" id="{5D51B58B-11C4-4E70-8E8A-454C144EC157}"/>
            </a:ext>
          </a:extLst>
        </xdr:cNvPr>
        <xdr:cNvSpPr/>
      </xdr:nvSpPr>
      <xdr:spPr>
        <a:xfrm>
          <a:off x="0" y="50800"/>
          <a:ext cx="0" cy="549030"/>
        </a:xfrm>
        <a:prstGeom prst="ellipse">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s-ES" sz="800" b="1"/>
            <a:t>VOLVER</a:t>
          </a:r>
        </a:p>
      </xdr:txBody>
    </xdr:sp>
    <xdr:clientData/>
  </xdr:twoCellAnchor>
  <xdr:twoCellAnchor editAs="oneCell">
    <xdr:from>
      <xdr:col>0</xdr:col>
      <xdr:colOff>699012</xdr:colOff>
      <xdr:row>1</xdr:row>
      <xdr:rowOff>15363</xdr:rowOff>
    </xdr:from>
    <xdr:to>
      <xdr:col>2</xdr:col>
      <xdr:colOff>1154344</xdr:colOff>
      <xdr:row>3</xdr:row>
      <xdr:rowOff>181589</xdr:rowOff>
    </xdr:to>
    <xdr:pic>
      <xdr:nvPicPr>
        <xdr:cNvPr id="3" name="Imagen 2">
          <a:extLst>
            <a:ext uri="{FF2B5EF4-FFF2-40B4-BE49-F238E27FC236}">
              <a16:creationId xmlns="" xmlns:a16="http://schemas.microsoft.com/office/drawing/2014/main" id="{07BEA19B-46BB-4926-B736-7924B01BD3E8}"/>
            </a:ext>
          </a:extLst>
        </xdr:cNvPr>
        <xdr:cNvPicPr>
          <a:picLocks noChangeAspect="1"/>
        </xdr:cNvPicPr>
      </xdr:nvPicPr>
      <xdr:blipFill>
        <a:blip xmlns:r="http://schemas.openxmlformats.org/officeDocument/2006/relationships" r:embed="rId2"/>
        <a:stretch>
          <a:fillRect/>
        </a:stretch>
      </xdr:blipFill>
      <xdr:spPr>
        <a:xfrm>
          <a:off x="699012" y="222762"/>
          <a:ext cx="2258937" cy="581025"/>
        </a:xfrm>
        <a:prstGeom prst="rect">
          <a:avLst/>
        </a:prstGeom>
      </xdr:spPr>
    </xdr:pic>
    <xdr:clientData/>
  </xdr:twoCellAnchor>
  <xdr:twoCellAnchor>
    <xdr:from>
      <xdr:col>10</xdr:col>
      <xdr:colOff>722056</xdr:colOff>
      <xdr:row>0</xdr:row>
      <xdr:rowOff>0</xdr:rowOff>
    </xdr:from>
    <xdr:to>
      <xdr:col>12</xdr:col>
      <xdr:colOff>716218</xdr:colOff>
      <xdr:row>2</xdr:row>
      <xdr:rowOff>80502</xdr:rowOff>
    </xdr:to>
    <xdr:sp macro="" textlink="">
      <xdr:nvSpPr>
        <xdr:cNvPr id="5" name="Rectángulo: esquinas redondeadas 4">
          <a:hlinkClick xmlns:r="http://schemas.openxmlformats.org/officeDocument/2006/relationships" r:id="rId3"/>
          <a:extLst>
            <a:ext uri="{FF2B5EF4-FFF2-40B4-BE49-F238E27FC236}">
              <a16:creationId xmlns="" xmlns:a16="http://schemas.microsoft.com/office/drawing/2014/main" id="{D562CBED-77FC-4222-9DE2-133DE67E7953}"/>
            </a:ext>
          </a:extLst>
        </xdr:cNvPr>
        <xdr:cNvSpPr/>
      </xdr:nvSpPr>
      <xdr:spPr>
        <a:xfrm>
          <a:off x="1040068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12982</xdr:rowOff>
    </xdr:from>
    <xdr:to>
      <xdr:col>2</xdr:col>
      <xdr:colOff>934962</xdr:colOff>
      <xdr:row>3</xdr:row>
      <xdr:rowOff>3457</xdr:rowOff>
    </xdr:to>
    <xdr:pic>
      <xdr:nvPicPr>
        <xdr:cNvPr id="4" name="Imagen 3">
          <a:extLst>
            <a:ext uri="{FF2B5EF4-FFF2-40B4-BE49-F238E27FC236}">
              <a16:creationId xmlns="" xmlns:a16="http://schemas.microsoft.com/office/drawing/2014/main" id="{DF0D857E-D5E5-40B0-A69E-DF05E644337F}"/>
            </a:ext>
          </a:extLst>
        </xdr:cNvPr>
        <xdr:cNvPicPr>
          <a:picLocks noChangeAspect="1"/>
        </xdr:cNvPicPr>
      </xdr:nvPicPr>
      <xdr:blipFill>
        <a:blip xmlns:r="http://schemas.openxmlformats.org/officeDocument/2006/relationships" r:embed="rId1"/>
        <a:stretch>
          <a:fillRect/>
        </a:stretch>
      </xdr:blipFill>
      <xdr:spPr>
        <a:xfrm>
          <a:off x="723900" y="12982"/>
          <a:ext cx="2258937" cy="581025"/>
        </a:xfrm>
        <a:prstGeom prst="rect">
          <a:avLst/>
        </a:prstGeom>
      </xdr:spPr>
    </xdr:pic>
    <xdr:clientData/>
  </xdr:twoCellAnchor>
  <xdr:twoCellAnchor>
    <xdr:from>
      <xdr:col>12</xdr:col>
      <xdr:colOff>0</xdr:colOff>
      <xdr:row>0</xdr:row>
      <xdr:rowOff>0</xdr:rowOff>
    </xdr:from>
    <xdr:to>
      <xdr:col>13</xdr:col>
      <xdr:colOff>714375</xdr:colOff>
      <xdr:row>2</xdr:row>
      <xdr:rowOff>95250</xdr:rowOff>
    </xdr:to>
    <xdr:sp macro="" textlink="">
      <xdr:nvSpPr>
        <xdr:cNvPr id="6" name="Rectángulo: esquinas redondeadas 5">
          <a:hlinkClick xmlns:r="http://schemas.openxmlformats.org/officeDocument/2006/relationships" r:id="rId2"/>
          <a:extLst>
            <a:ext uri="{FF2B5EF4-FFF2-40B4-BE49-F238E27FC236}">
              <a16:creationId xmlns="" xmlns:a16="http://schemas.microsoft.com/office/drawing/2014/main" id="{748000BD-9A6F-46DA-803A-5BEF52403766}"/>
            </a:ext>
          </a:extLst>
        </xdr:cNvPr>
        <xdr:cNvSpPr/>
      </xdr:nvSpPr>
      <xdr:spPr>
        <a:xfrm>
          <a:off x="1313497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647700</xdr:colOff>
      <xdr:row>0</xdr:row>
      <xdr:rowOff>89182</xdr:rowOff>
    </xdr:from>
    <xdr:to>
      <xdr:col>2</xdr:col>
      <xdr:colOff>1641717</xdr:colOff>
      <xdr:row>3</xdr:row>
      <xdr:rowOff>98707</xdr:rowOff>
    </xdr:to>
    <xdr:pic>
      <xdr:nvPicPr>
        <xdr:cNvPr id="3" name="Imagen 2">
          <a:extLst>
            <a:ext uri="{FF2B5EF4-FFF2-40B4-BE49-F238E27FC236}">
              <a16:creationId xmlns="" xmlns:a16="http://schemas.microsoft.com/office/drawing/2014/main" id="{1B93997C-2844-4489-A18C-13E4D1DFA9BF}"/>
            </a:ext>
          </a:extLst>
        </xdr:cNvPr>
        <xdr:cNvPicPr>
          <a:picLocks noChangeAspect="1"/>
        </xdr:cNvPicPr>
      </xdr:nvPicPr>
      <xdr:blipFill>
        <a:blip xmlns:r="http://schemas.openxmlformats.org/officeDocument/2006/relationships" r:embed="rId1"/>
        <a:stretch>
          <a:fillRect/>
        </a:stretch>
      </xdr:blipFill>
      <xdr:spPr>
        <a:xfrm>
          <a:off x="647700" y="89182"/>
          <a:ext cx="2258937" cy="581025"/>
        </a:xfrm>
        <a:prstGeom prst="rect">
          <a:avLst/>
        </a:prstGeom>
      </xdr:spPr>
    </xdr:pic>
    <xdr:clientData/>
  </xdr:twoCellAnchor>
  <xdr:twoCellAnchor>
    <xdr:from>
      <xdr:col>12</xdr:col>
      <xdr:colOff>0</xdr:colOff>
      <xdr:row>0</xdr:row>
      <xdr:rowOff>0</xdr:rowOff>
    </xdr:from>
    <xdr:to>
      <xdr:col>13</xdr:col>
      <xdr:colOff>714375</xdr:colOff>
      <xdr:row>2</xdr:row>
      <xdr:rowOff>114300</xdr:rowOff>
    </xdr:to>
    <xdr:sp macro="" textlink="">
      <xdr:nvSpPr>
        <xdr:cNvPr id="5" name="Rectángulo: esquinas redondeadas 4">
          <a:hlinkClick xmlns:r="http://schemas.openxmlformats.org/officeDocument/2006/relationships" r:id="rId2"/>
          <a:extLst>
            <a:ext uri="{FF2B5EF4-FFF2-40B4-BE49-F238E27FC236}">
              <a16:creationId xmlns="" xmlns:a16="http://schemas.microsoft.com/office/drawing/2014/main" id="{1B6A888F-BC9C-4E8F-ADD3-F6B4C6F27ED5}"/>
            </a:ext>
          </a:extLst>
        </xdr:cNvPr>
        <xdr:cNvSpPr/>
      </xdr:nvSpPr>
      <xdr:spPr>
        <a:xfrm>
          <a:off x="1448752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12982</xdr:rowOff>
    </xdr:from>
    <xdr:to>
      <xdr:col>1</xdr:col>
      <xdr:colOff>1087362</xdr:colOff>
      <xdr:row>3</xdr:row>
      <xdr:rowOff>22507</xdr:rowOff>
    </xdr:to>
    <xdr:pic>
      <xdr:nvPicPr>
        <xdr:cNvPr id="4" name="Imagen 3">
          <a:extLst>
            <a:ext uri="{FF2B5EF4-FFF2-40B4-BE49-F238E27FC236}">
              <a16:creationId xmlns="" xmlns:a16="http://schemas.microsoft.com/office/drawing/2014/main" id="{119F9F95-CE28-4E62-9846-B6F9FFF78CAF}"/>
            </a:ext>
          </a:extLst>
        </xdr:cNvPr>
        <xdr:cNvPicPr>
          <a:picLocks noChangeAspect="1"/>
        </xdr:cNvPicPr>
      </xdr:nvPicPr>
      <xdr:blipFill>
        <a:blip xmlns:r="http://schemas.openxmlformats.org/officeDocument/2006/relationships" r:embed="rId1"/>
        <a:stretch>
          <a:fillRect/>
        </a:stretch>
      </xdr:blipFill>
      <xdr:spPr>
        <a:xfrm>
          <a:off x="0" y="12982"/>
          <a:ext cx="2258937" cy="581025"/>
        </a:xfrm>
        <a:prstGeom prst="rect">
          <a:avLst/>
        </a:prstGeom>
      </xdr:spPr>
    </xdr:pic>
    <xdr:clientData/>
  </xdr:twoCellAnchor>
  <xdr:twoCellAnchor>
    <xdr:from>
      <xdr:col>12</xdr:col>
      <xdr:colOff>0</xdr:colOff>
      <xdr:row>0</xdr:row>
      <xdr:rowOff>0</xdr:rowOff>
    </xdr:from>
    <xdr:to>
      <xdr:col>13</xdr:col>
      <xdr:colOff>676275</xdr:colOff>
      <xdr:row>2</xdr:row>
      <xdr:rowOff>114300</xdr:rowOff>
    </xdr:to>
    <xdr:sp macro="" textlink="">
      <xdr:nvSpPr>
        <xdr:cNvPr id="6" name="Rectángulo: esquinas redondeadas 5">
          <a:hlinkClick xmlns:r="http://schemas.openxmlformats.org/officeDocument/2006/relationships" r:id="rId2"/>
          <a:extLst>
            <a:ext uri="{FF2B5EF4-FFF2-40B4-BE49-F238E27FC236}">
              <a16:creationId xmlns="" xmlns:a16="http://schemas.microsoft.com/office/drawing/2014/main" id="{F5F5E7B5-2028-484B-924C-B0AA36769B3D}"/>
            </a:ext>
          </a:extLst>
        </xdr:cNvPr>
        <xdr:cNvSpPr/>
      </xdr:nvSpPr>
      <xdr:spPr>
        <a:xfrm>
          <a:off x="1201102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542925</xdr:colOff>
      <xdr:row>0</xdr:row>
      <xdr:rowOff>41557</xdr:rowOff>
    </xdr:from>
    <xdr:to>
      <xdr:col>3</xdr:col>
      <xdr:colOff>515862</xdr:colOff>
      <xdr:row>3</xdr:row>
      <xdr:rowOff>51082</xdr:rowOff>
    </xdr:to>
    <xdr:pic>
      <xdr:nvPicPr>
        <xdr:cNvPr id="3" name="Imagen 2">
          <a:extLst>
            <a:ext uri="{FF2B5EF4-FFF2-40B4-BE49-F238E27FC236}">
              <a16:creationId xmlns="" xmlns:a16="http://schemas.microsoft.com/office/drawing/2014/main" id="{86EFC5ED-3AF5-4A8D-9B73-B8D18295A1AC}"/>
            </a:ext>
          </a:extLst>
        </xdr:cNvPr>
        <xdr:cNvPicPr>
          <a:picLocks noChangeAspect="1"/>
        </xdr:cNvPicPr>
      </xdr:nvPicPr>
      <xdr:blipFill>
        <a:blip xmlns:r="http://schemas.openxmlformats.org/officeDocument/2006/relationships" r:embed="rId1"/>
        <a:stretch>
          <a:fillRect/>
        </a:stretch>
      </xdr:blipFill>
      <xdr:spPr>
        <a:xfrm>
          <a:off x="542925" y="41557"/>
          <a:ext cx="2258937" cy="581025"/>
        </a:xfrm>
        <a:prstGeom prst="rect">
          <a:avLst/>
        </a:prstGeom>
      </xdr:spPr>
    </xdr:pic>
    <xdr:clientData/>
  </xdr:twoCellAnchor>
  <xdr:twoCellAnchor>
    <xdr:from>
      <xdr:col>15</xdr:col>
      <xdr:colOff>0</xdr:colOff>
      <xdr:row>0</xdr:row>
      <xdr:rowOff>0</xdr:rowOff>
    </xdr:from>
    <xdr:to>
      <xdr:col>16</xdr:col>
      <xdr:colOff>676275</xdr:colOff>
      <xdr:row>2</xdr:row>
      <xdr:rowOff>114300</xdr:rowOff>
    </xdr:to>
    <xdr:sp macro="" textlink="">
      <xdr:nvSpPr>
        <xdr:cNvPr id="5" name="Rectángulo: esquinas redondeadas 4">
          <a:hlinkClick xmlns:r="http://schemas.openxmlformats.org/officeDocument/2006/relationships" r:id="rId2"/>
          <a:extLst>
            <a:ext uri="{FF2B5EF4-FFF2-40B4-BE49-F238E27FC236}">
              <a16:creationId xmlns="" xmlns:a16="http://schemas.microsoft.com/office/drawing/2014/main" id="{6EBCB3D8-004F-42D3-8451-E20B18BAF1AB}"/>
            </a:ext>
          </a:extLst>
        </xdr:cNvPr>
        <xdr:cNvSpPr/>
      </xdr:nvSpPr>
      <xdr:spPr>
        <a:xfrm>
          <a:off x="1214437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9525</xdr:colOff>
      <xdr:row>0</xdr:row>
      <xdr:rowOff>22507</xdr:rowOff>
    </xdr:from>
    <xdr:to>
      <xdr:col>2</xdr:col>
      <xdr:colOff>1830312</xdr:colOff>
      <xdr:row>1</xdr:row>
      <xdr:rowOff>79657</xdr:rowOff>
    </xdr:to>
    <xdr:pic>
      <xdr:nvPicPr>
        <xdr:cNvPr id="2" name="Imagen 1">
          <a:extLst>
            <a:ext uri="{FF2B5EF4-FFF2-40B4-BE49-F238E27FC236}">
              <a16:creationId xmlns="" xmlns:a16="http://schemas.microsoft.com/office/drawing/2014/main" id="{F4520ECA-200A-4ABA-8588-ED9219EF26EE}"/>
            </a:ext>
          </a:extLst>
        </xdr:cNvPr>
        <xdr:cNvPicPr>
          <a:picLocks noChangeAspect="1"/>
        </xdr:cNvPicPr>
      </xdr:nvPicPr>
      <xdr:blipFill>
        <a:blip xmlns:r="http://schemas.openxmlformats.org/officeDocument/2006/relationships" r:embed="rId1"/>
        <a:stretch>
          <a:fillRect/>
        </a:stretch>
      </xdr:blipFill>
      <xdr:spPr>
        <a:xfrm>
          <a:off x="771525" y="22507"/>
          <a:ext cx="2258937" cy="581025"/>
        </a:xfrm>
        <a:prstGeom prst="rect">
          <a:avLst/>
        </a:prstGeom>
      </xdr:spPr>
    </xdr:pic>
    <xdr:clientData/>
  </xdr:twoCellAnchor>
  <xdr:twoCellAnchor>
    <xdr:from>
      <xdr:col>12</xdr:col>
      <xdr:colOff>0</xdr:colOff>
      <xdr:row>0</xdr:row>
      <xdr:rowOff>0</xdr:rowOff>
    </xdr:from>
    <xdr:to>
      <xdr:col>13</xdr:col>
      <xdr:colOff>676275</xdr:colOff>
      <xdr:row>0</xdr:row>
      <xdr:rowOff>495300</xdr:rowOff>
    </xdr:to>
    <xdr:sp macro="" textlink="">
      <xdr:nvSpPr>
        <xdr:cNvPr id="4" name="Rectángulo: esquinas redondeadas 3">
          <a:hlinkClick xmlns:r="http://schemas.openxmlformats.org/officeDocument/2006/relationships" r:id="rId2"/>
          <a:extLst>
            <a:ext uri="{FF2B5EF4-FFF2-40B4-BE49-F238E27FC236}">
              <a16:creationId xmlns="" xmlns:a16="http://schemas.microsoft.com/office/drawing/2014/main" id="{8D557CFD-81EF-4E82-A754-936EB1D4F4E3}"/>
            </a:ext>
          </a:extLst>
        </xdr:cNvPr>
        <xdr:cNvSpPr/>
      </xdr:nvSpPr>
      <xdr:spPr>
        <a:xfrm>
          <a:off x="112014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7.xml><?xml version="1.0" encoding="utf-8"?>
<xdr:wsDr xmlns:xdr="http://schemas.openxmlformats.org/drawingml/2006/spreadsheetDrawing" xmlns:a="http://schemas.openxmlformats.org/drawingml/2006/main">
  <xdr:oneCellAnchor>
    <xdr:from>
      <xdr:col>12</xdr:col>
      <xdr:colOff>123825</xdr:colOff>
      <xdr:row>0</xdr:row>
      <xdr:rowOff>28575</xdr:rowOff>
    </xdr:from>
    <xdr:ext cx="3524250" cy="619125"/>
    <xdr:sp macro="" textlink="">
      <xdr:nvSpPr>
        <xdr:cNvPr id="2" name="1 CuadroTexto">
          <a:extLst>
            <a:ext uri="{FF2B5EF4-FFF2-40B4-BE49-F238E27FC236}">
              <a16:creationId xmlns="" xmlns:a16="http://schemas.microsoft.com/office/drawing/2014/main" id="{2E829A06-1A1E-4379-B1BD-65D8111377AA}"/>
            </a:ext>
          </a:extLst>
        </xdr:cNvPr>
        <xdr:cNvSpPr txBox="1"/>
      </xdr:nvSpPr>
      <xdr:spPr>
        <a:xfrm>
          <a:off x="14001750" y="28575"/>
          <a:ext cx="3524250" cy="619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0" i="0">
              <a:latin typeface="Cambria Math"/>
            </a:rPr>
            <a:t>𝐶𝐴𝐸=𝑉𝑃𝑁</a:t>
          </a:r>
          <a:r>
            <a:rPr lang="es-CO" sz="1100" b="0" i="0">
              <a:solidFill>
                <a:srgbClr val="FF0000"/>
              </a:solidFill>
              <a:effectLst/>
              <a:latin typeface="Cambria Math"/>
              <a:ea typeface="+mn-ea"/>
              <a:cs typeface="+mn-cs"/>
            </a:rPr>
            <a:t> </a:t>
          </a:r>
          <a:r>
            <a:rPr lang="es-CO" sz="1100" b="0" i="0">
              <a:solidFill>
                <a:schemeClr val="tx1"/>
              </a:solidFill>
              <a:effectLst/>
              <a:latin typeface="Cambria Math"/>
              <a:ea typeface="+mn-ea"/>
              <a:cs typeface="+mn-cs"/>
            </a:rPr>
            <a:t>(</a:t>
          </a:r>
          <a:r>
            <a:rPr lang="es-CO" sz="1100" b="0" i="0">
              <a:solidFill>
                <a:srgbClr val="FF0000"/>
              </a:solidFill>
              <a:effectLst/>
              <a:latin typeface="Cambria Math"/>
              <a:ea typeface="+mn-ea"/>
              <a:cs typeface="+mn-cs"/>
            </a:rPr>
            <a:t>𝑖</a:t>
          </a:r>
          <a:r>
            <a:rPr lang="es-CO" sz="1100" b="0" i="0">
              <a:solidFill>
                <a:schemeClr val="tx1"/>
              </a:solidFill>
              <a:effectLst/>
              <a:latin typeface="Cambria Math"/>
              <a:ea typeface="+mn-ea"/>
              <a:cs typeface="+mn-cs"/>
            </a:rPr>
            <a:t>(1+</a:t>
          </a:r>
          <a:r>
            <a:rPr lang="es-ES" sz="1100" b="0" i="0">
              <a:solidFill>
                <a:schemeClr val="tx1"/>
              </a:solidFill>
              <a:effectLst/>
              <a:latin typeface="Cambria Math" panose="02040503050406030204" pitchFamily="18" charset="0"/>
              <a:ea typeface="+mn-ea"/>
              <a:cs typeface="+mn-cs"/>
            </a:rPr>
            <a:t>𝑖</a:t>
          </a:r>
          <a:r>
            <a:rPr lang="es-ES" sz="1100" b="0" i="0">
              <a:solidFill>
                <a:schemeClr val="tx1"/>
              </a:solidFill>
              <a:effectLst/>
              <a:latin typeface="Cambria Math"/>
              <a:ea typeface="+mn-ea"/>
              <a:cs typeface="+mn-cs"/>
            </a:rPr>
            <a:t>)</a:t>
          </a:r>
          <a:r>
            <a:rPr lang="es-CO" sz="1100" b="0" i="0">
              <a:solidFill>
                <a:schemeClr val="tx1"/>
              </a:solidFill>
              <a:effectLst/>
              <a:latin typeface="Cambria Math"/>
              <a:ea typeface="+mn-ea"/>
              <a:cs typeface="+mn-cs"/>
            </a:rPr>
            <a:t>^𝑡)/((1+</a:t>
          </a:r>
          <a:r>
            <a:rPr lang="es-ES" sz="1100" b="0" i="0">
              <a:solidFill>
                <a:schemeClr val="tx1"/>
              </a:solidFill>
              <a:effectLst/>
              <a:latin typeface="Cambria Math" panose="02040503050406030204" pitchFamily="18" charset="0"/>
              <a:ea typeface="+mn-ea"/>
              <a:cs typeface="+mn-cs"/>
            </a:rPr>
            <a:t>𝑖</a:t>
          </a:r>
          <a:r>
            <a:rPr lang="es-ES" sz="1100" b="0" i="0">
              <a:solidFill>
                <a:schemeClr val="tx1"/>
              </a:solidFill>
              <a:effectLst/>
              <a:latin typeface="Cambria Math"/>
              <a:ea typeface="+mn-ea"/>
              <a:cs typeface="+mn-cs"/>
            </a:rPr>
            <a:t>)</a:t>
          </a:r>
          <a:r>
            <a:rPr lang="es-CO" sz="1100" b="0" i="0">
              <a:solidFill>
                <a:schemeClr val="tx1"/>
              </a:solidFill>
              <a:effectLst/>
              <a:latin typeface="Cambria Math"/>
              <a:ea typeface="+mn-ea"/>
              <a:cs typeface="+mn-cs"/>
            </a:rPr>
            <a:t>^𝑡−1)</a:t>
          </a:r>
          <a:endParaRPr lang="es-CO" sz="1100"/>
        </a:p>
      </xdr:txBody>
    </xdr:sp>
    <xdr:clientData/>
  </xdr:oneCellAnchor>
  <xdr:twoCellAnchor>
    <xdr:from>
      <xdr:col>23</xdr:col>
      <xdr:colOff>0</xdr:colOff>
      <xdr:row>0</xdr:row>
      <xdr:rowOff>0</xdr:rowOff>
    </xdr:from>
    <xdr:to>
      <xdr:col>24</xdr:col>
      <xdr:colOff>552450</xdr:colOff>
      <xdr:row>2</xdr:row>
      <xdr:rowOff>57150</xdr:rowOff>
    </xdr:to>
    <xdr:sp macro="" textlink="">
      <xdr:nvSpPr>
        <xdr:cNvPr id="3" name="Rectángulo: esquinas redondeadas 2">
          <a:hlinkClick xmlns:r="http://schemas.openxmlformats.org/officeDocument/2006/relationships" r:id="rId1"/>
          <a:extLst>
            <a:ext uri="{FF2B5EF4-FFF2-40B4-BE49-F238E27FC236}">
              <a16:creationId xmlns="" xmlns:a16="http://schemas.microsoft.com/office/drawing/2014/main" id="{75ABE59F-81BC-4E76-8759-1B6892DC733C}"/>
            </a:ext>
          </a:extLst>
        </xdr:cNvPr>
        <xdr:cNvSpPr/>
      </xdr:nvSpPr>
      <xdr:spPr>
        <a:xfrm>
          <a:off x="2421255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66675</xdr:colOff>
      <xdr:row>0</xdr:row>
      <xdr:rowOff>76200</xdr:rowOff>
    </xdr:from>
    <xdr:to>
      <xdr:col>0</xdr:col>
      <xdr:colOff>2325612</xdr:colOff>
      <xdr:row>3</xdr:row>
      <xdr:rowOff>85725</xdr:rowOff>
    </xdr:to>
    <xdr:pic>
      <xdr:nvPicPr>
        <xdr:cNvPr id="2" name="Imagen 1">
          <a:extLst>
            <a:ext uri="{FF2B5EF4-FFF2-40B4-BE49-F238E27FC236}">
              <a16:creationId xmlns="" xmlns:a16="http://schemas.microsoft.com/office/drawing/2014/main" id="{CDB3F75E-9251-46CA-A060-3048226FB818}"/>
            </a:ext>
          </a:extLst>
        </xdr:cNvPr>
        <xdr:cNvPicPr>
          <a:picLocks noChangeAspect="1"/>
        </xdr:cNvPicPr>
      </xdr:nvPicPr>
      <xdr:blipFill>
        <a:blip xmlns:r="http://schemas.openxmlformats.org/officeDocument/2006/relationships" r:embed="rId1"/>
        <a:stretch>
          <a:fillRect/>
        </a:stretch>
      </xdr:blipFill>
      <xdr:spPr>
        <a:xfrm>
          <a:off x="66675" y="76200"/>
          <a:ext cx="2258937" cy="581025"/>
        </a:xfrm>
        <a:prstGeom prst="rect">
          <a:avLst/>
        </a:prstGeom>
      </xdr:spPr>
    </xdr:pic>
    <xdr:clientData/>
  </xdr:twoCellAnchor>
  <xdr:twoCellAnchor>
    <xdr:from>
      <xdr:col>10</xdr:col>
      <xdr:colOff>0</xdr:colOff>
      <xdr:row>0</xdr:row>
      <xdr:rowOff>0</xdr:rowOff>
    </xdr:from>
    <xdr:to>
      <xdr:col>11</xdr:col>
      <xdr:colOff>676275</xdr:colOff>
      <xdr:row>2</xdr:row>
      <xdr:rowOff>114300</xdr:rowOff>
    </xdr:to>
    <xdr:sp macro="" textlink="">
      <xdr:nvSpPr>
        <xdr:cNvPr id="4" name="Rectángulo: esquinas redondeadas 3">
          <a:hlinkClick xmlns:r="http://schemas.openxmlformats.org/officeDocument/2006/relationships" r:id="rId2"/>
          <a:extLst>
            <a:ext uri="{FF2B5EF4-FFF2-40B4-BE49-F238E27FC236}">
              <a16:creationId xmlns="" xmlns:a16="http://schemas.microsoft.com/office/drawing/2014/main" id="{8A21A9D2-10CE-4CEC-8B1E-B1CB4320A275}"/>
            </a:ext>
          </a:extLst>
        </xdr:cNvPr>
        <xdr:cNvSpPr/>
      </xdr:nvSpPr>
      <xdr:spPr>
        <a:xfrm>
          <a:off x="1164907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9525</xdr:colOff>
      <xdr:row>1</xdr:row>
      <xdr:rowOff>85725</xdr:rowOff>
    </xdr:from>
    <xdr:to>
      <xdr:col>2</xdr:col>
      <xdr:colOff>973062</xdr:colOff>
      <xdr:row>4</xdr:row>
      <xdr:rowOff>95250</xdr:rowOff>
    </xdr:to>
    <xdr:pic>
      <xdr:nvPicPr>
        <xdr:cNvPr id="2" name="Imagen 1">
          <a:extLst>
            <a:ext uri="{FF2B5EF4-FFF2-40B4-BE49-F238E27FC236}">
              <a16:creationId xmlns="" xmlns:a16="http://schemas.microsoft.com/office/drawing/2014/main" id="{85B9DE2C-4F34-43FB-BE0E-B0DAA604BF0D}"/>
            </a:ext>
          </a:extLst>
        </xdr:cNvPr>
        <xdr:cNvPicPr>
          <a:picLocks noChangeAspect="1"/>
        </xdr:cNvPicPr>
      </xdr:nvPicPr>
      <xdr:blipFill>
        <a:blip xmlns:r="http://schemas.openxmlformats.org/officeDocument/2006/relationships" r:embed="rId1"/>
        <a:stretch>
          <a:fillRect/>
        </a:stretch>
      </xdr:blipFill>
      <xdr:spPr>
        <a:xfrm>
          <a:off x="771525" y="276225"/>
          <a:ext cx="2258937" cy="581025"/>
        </a:xfrm>
        <a:prstGeom prst="rect">
          <a:avLst/>
        </a:prstGeom>
      </xdr:spPr>
    </xdr:pic>
    <xdr:clientData/>
  </xdr:twoCellAnchor>
  <xdr:twoCellAnchor>
    <xdr:from>
      <xdr:col>9</xdr:col>
      <xdr:colOff>0</xdr:colOff>
      <xdr:row>0</xdr:row>
      <xdr:rowOff>0</xdr:rowOff>
    </xdr:from>
    <xdr:to>
      <xdr:col>10</xdr:col>
      <xdr:colOff>676275</xdr:colOff>
      <xdr:row>2</xdr:row>
      <xdr:rowOff>114300</xdr:rowOff>
    </xdr:to>
    <xdr:sp macro="" textlink="">
      <xdr:nvSpPr>
        <xdr:cNvPr id="4" name="Rectángulo: esquinas redondeadas 3">
          <a:hlinkClick xmlns:r="http://schemas.openxmlformats.org/officeDocument/2006/relationships" r:id="rId2"/>
          <a:extLst>
            <a:ext uri="{FF2B5EF4-FFF2-40B4-BE49-F238E27FC236}">
              <a16:creationId xmlns="" xmlns:a16="http://schemas.microsoft.com/office/drawing/2014/main" id="{C8E1A7BC-CBEA-4083-A20A-AC2B9EFC1BC6}"/>
            </a:ext>
          </a:extLst>
        </xdr:cNvPr>
        <xdr:cNvSpPr/>
      </xdr:nvSpPr>
      <xdr:spPr>
        <a:xfrm>
          <a:off x="130302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2258937</xdr:colOff>
      <xdr:row>3</xdr:row>
      <xdr:rowOff>9525</xdr:rowOff>
    </xdr:to>
    <xdr:pic>
      <xdr:nvPicPr>
        <xdr:cNvPr id="2" name="Imagen 1">
          <a:extLst>
            <a:ext uri="{FF2B5EF4-FFF2-40B4-BE49-F238E27FC236}">
              <a16:creationId xmlns="" xmlns:a16="http://schemas.microsoft.com/office/drawing/2014/main" id="{4D772F15-65AF-4704-93E4-E9D1323E5919}"/>
            </a:ext>
          </a:extLst>
        </xdr:cNvPr>
        <xdr:cNvPicPr>
          <a:picLocks noChangeAspect="1"/>
        </xdr:cNvPicPr>
      </xdr:nvPicPr>
      <xdr:blipFill>
        <a:blip xmlns:r="http://schemas.openxmlformats.org/officeDocument/2006/relationships" r:embed="rId1"/>
        <a:stretch>
          <a:fillRect/>
        </a:stretch>
      </xdr:blipFill>
      <xdr:spPr>
        <a:xfrm>
          <a:off x="0" y="0"/>
          <a:ext cx="2258937" cy="581025"/>
        </a:xfrm>
        <a:prstGeom prst="rect">
          <a:avLst/>
        </a:prstGeom>
      </xdr:spPr>
    </xdr:pic>
    <xdr:clientData/>
  </xdr:twoCellAnchor>
  <xdr:twoCellAnchor>
    <xdr:from>
      <xdr:col>6</xdr:col>
      <xdr:colOff>142875</xdr:colOff>
      <xdr:row>0</xdr:row>
      <xdr:rowOff>142875</xdr:rowOff>
    </xdr:from>
    <xdr:to>
      <xdr:col>8</xdr:col>
      <xdr:colOff>57150</xdr:colOff>
      <xdr:row>3</xdr:row>
      <xdr:rowOff>66675</xdr:rowOff>
    </xdr:to>
    <xdr:sp macro="" textlink="">
      <xdr:nvSpPr>
        <xdr:cNvPr id="4" name="Rectángulo: esquinas redondeadas 3">
          <a:hlinkClick xmlns:r="http://schemas.openxmlformats.org/officeDocument/2006/relationships" r:id="rId2"/>
          <a:extLst>
            <a:ext uri="{FF2B5EF4-FFF2-40B4-BE49-F238E27FC236}">
              <a16:creationId xmlns="" xmlns:a16="http://schemas.microsoft.com/office/drawing/2014/main" id="{6DF34477-0FF0-43FA-B2ED-334248BF0DC6}"/>
            </a:ext>
          </a:extLst>
        </xdr:cNvPr>
        <xdr:cNvSpPr/>
      </xdr:nvSpPr>
      <xdr:spPr>
        <a:xfrm>
          <a:off x="8410575" y="142875"/>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352425</xdr:colOff>
      <xdr:row>0</xdr:row>
      <xdr:rowOff>57150</xdr:rowOff>
    </xdr:from>
    <xdr:to>
      <xdr:col>2</xdr:col>
      <xdr:colOff>58662</xdr:colOff>
      <xdr:row>3</xdr:row>
      <xdr:rowOff>66675</xdr:rowOff>
    </xdr:to>
    <xdr:pic>
      <xdr:nvPicPr>
        <xdr:cNvPr id="2" name="Imagen 1">
          <a:extLst>
            <a:ext uri="{FF2B5EF4-FFF2-40B4-BE49-F238E27FC236}">
              <a16:creationId xmlns="" xmlns:a16="http://schemas.microsoft.com/office/drawing/2014/main" id="{22D9B414-F98C-42B7-9D4E-3E9E85B46B7A}"/>
            </a:ext>
          </a:extLst>
        </xdr:cNvPr>
        <xdr:cNvPicPr>
          <a:picLocks noChangeAspect="1"/>
        </xdr:cNvPicPr>
      </xdr:nvPicPr>
      <xdr:blipFill>
        <a:blip xmlns:r="http://schemas.openxmlformats.org/officeDocument/2006/relationships" r:embed="rId1"/>
        <a:stretch>
          <a:fillRect/>
        </a:stretch>
      </xdr:blipFill>
      <xdr:spPr>
        <a:xfrm>
          <a:off x="352425" y="57150"/>
          <a:ext cx="2258937" cy="581025"/>
        </a:xfrm>
        <a:prstGeom prst="rect">
          <a:avLst/>
        </a:prstGeom>
      </xdr:spPr>
    </xdr:pic>
    <xdr:clientData/>
  </xdr:twoCellAnchor>
  <xdr:twoCellAnchor>
    <xdr:from>
      <xdr:col>10</xdr:col>
      <xdr:colOff>0</xdr:colOff>
      <xdr:row>0</xdr:row>
      <xdr:rowOff>0</xdr:rowOff>
    </xdr:from>
    <xdr:to>
      <xdr:col>11</xdr:col>
      <xdr:colOff>676275</xdr:colOff>
      <xdr:row>2</xdr:row>
      <xdr:rowOff>114300</xdr:rowOff>
    </xdr:to>
    <xdr:sp macro="" textlink="">
      <xdr:nvSpPr>
        <xdr:cNvPr id="4" name="Rectángulo: esquinas redondeadas 3">
          <a:hlinkClick xmlns:r="http://schemas.openxmlformats.org/officeDocument/2006/relationships" r:id="rId2"/>
          <a:extLst>
            <a:ext uri="{FF2B5EF4-FFF2-40B4-BE49-F238E27FC236}">
              <a16:creationId xmlns="" xmlns:a16="http://schemas.microsoft.com/office/drawing/2014/main" id="{F2EC9058-BBE2-41A7-AC7F-832A3A2EA240}"/>
            </a:ext>
          </a:extLst>
        </xdr:cNvPr>
        <xdr:cNvSpPr/>
      </xdr:nvSpPr>
      <xdr:spPr>
        <a:xfrm>
          <a:off x="117348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1</xdr:row>
      <xdr:rowOff>104775</xdr:rowOff>
    </xdr:from>
    <xdr:to>
      <xdr:col>2</xdr:col>
      <xdr:colOff>420612</xdr:colOff>
      <xdr:row>4</xdr:row>
      <xdr:rowOff>114300</xdr:rowOff>
    </xdr:to>
    <xdr:pic>
      <xdr:nvPicPr>
        <xdr:cNvPr id="2" name="Imagen 1">
          <a:extLst>
            <a:ext uri="{FF2B5EF4-FFF2-40B4-BE49-F238E27FC236}">
              <a16:creationId xmlns="" xmlns:a16="http://schemas.microsoft.com/office/drawing/2014/main" id="{A02E3B16-58AE-40A0-A6E3-72A9F901699D}"/>
            </a:ext>
          </a:extLst>
        </xdr:cNvPr>
        <xdr:cNvPicPr>
          <a:picLocks noChangeAspect="1"/>
        </xdr:cNvPicPr>
      </xdr:nvPicPr>
      <xdr:blipFill>
        <a:blip xmlns:r="http://schemas.openxmlformats.org/officeDocument/2006/relationships" r:embed="rId1"/>
        <a:stretch>
          <a:fillRect/>
        </a:stretch>
      </xdr:blipFill>
      <xdr:spPr>
        <a:xfrm>
          <a:off x="762000" y="295275"/>
          <a:ext cx="2258937" cy="581025"/>
        </a:xfrm>
        <a:prstGeom prst="rect">
          <a:avLst/>
        </a:prstGeom>
      </xdr:spPr>
    </xdr:pic>
    <xdr:clientData/>
  </xdr:twoCellAnchor>
  <xdr:twoCellAnchor>
    <xdr:from>
      <xdr:col>8</xdr:col>
      <xdr:colOff>0</xdr:colOff>
      <xdr:row>0</xdr:row>
      <xdr:rowOff>0</xdr:rowOff>
    </xdr:from>
    <xdr:to>
      <xdr:col>9</xdr:col>
      <xdr:colOff>676275</xdr:colOff>
      <xdr:row>2</xdr:row>
      <xdr:rowOff>114300</xdr:rowOff>
    </xdr:to>
    <xdr:sp macro="" textlink="">
      <xdr:nvSpPr>
        <xdr:cNvPr id="4" name="Rectángulo: esquinas redondeadas 3">
          <a:hlinkClick xmlns:r="http://schemas.openxmlformats.org/officeDocument/2006/relationships" r:id="rId2"/>
          <a:extLst>
            <a:ext uri="{FF2B5EF4-FFF2-40B4-BE49-F238E27FC236}">
              <a16:creationId xmlns="" xmlns:a16="http://schemas.microsoft.com/office/drawing/2014/main" id="{83FAFCD1-A37D-4228-A31C-CC3BC50F8360}"/>
            </a:ext>
          </a:extLst>
        </xdr:cNvPr>
        <xdr:cNvSpPr/>
      </xdr:nvSpPr>
      <xdr:spPr>
        <a:xfrm>
          <a:off x="113919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1609725</xdr:colOff>
      <xdr:row>38</xdr:row>
      <xdr:rowOff>257175</xdr:rowOff>
    </xdr:from>
    <xdr:to>
      <xdr:col>3</xdr:col>
      <xdr:colOff>9525</xdr:colOff>
      <xdr:row>38</xdr:row>
      <xdr:rowOff>257175</xdr:rowOff>
    </xdr:to>
    <xdr:sp macro="" textlink="">
      <xdr:nvSpPr>
        <xdr:cNvPr id="2" name="Line 25">
          <a:extLst>
            <a:ext uri="{FF2B5EF4-FFF2-40B4-BE49-F238E27FC236}">
              <a16:creationId xmlns="" xmlns:a16="http://schemas.microsoft.com/office/drawing/2014/main" id="{180D4E91-D1F2-4F5A-AB98-5432C6D662E6}"/>
            </a:ext>
          </a:extLst>
        </xdr:cNvPr>
        <xdr:cNvSpPr>
          <a:spLocks noChangeShapeType="1"/>
        </xdr:cNvSpPr>
      </xdr:nvSpPr>
      <xdr:spPr bwMode="auto">
        <a:xfrm>
          <a:off x="809625" y="10201275"/>
          <a:ext cx="9525" cy="0"/>
        </a:xfrm>
        <a:prstGeom prst="line">
          <a:avLst/>
        </a:prstGeom>
        <a:noFill/>
        <a:ln w="9525">
          <a:solidFill>
            <a:srgbClr val="000000"/>
          </a:solidFill>
          <a:round/>
          <a:headEnd/>
          <a:tailEnd/>
        </a:ln>
      </xdr:spPr>
    </xdr:sp>
    <xdr:clientData/>
  </xdr:twoCellAnchor>
  <xdr:twoCellAnchor>
    <xdr:from>
      <xdr:col>2</xdr:col>
      <xdr:colOff>1619250</xdr:colOff>
      <xdr:row>32</xdr:row>
      <xdr:rowOff>228600</xdr:rowOff>
    </xdr:from>
    <xdr:to>
      <xdr:col>3</xdr:col>
      <xdr:colOff>9525</xdr:colOff>
      <xdr:row>32</xdr:row>
      <xdr:rowOff>228600</xdr:rowOff>
    </xdr:to>
    <xdr:sp macro="" textlink="">
      <xdr:nvSpPr>
        <xdr:cNvPr id="3" name="Line 26">
          <a:extLst>
            <a:ext uri="{FF2B5EF4-FFF2-40B4-BE49-F238E27FC236}">
              <a16:creationId xmlns="" xmlns:a16="http://schemas.microsoft.com/office/drawing/2014/main" id="{89D7248E-B05B-4096-A90E-697759B49470}"/>
            </a:ext>
          </a:extLst>
        </xdr:cNvPr>
        <xdr:cNvSpPr>
          <a:spLocks noChangeShapeType="1"/>
        </xdr:cNvSpPr>
      </xdr:nvSpPr>
      <xdr:spPr bwMode="auto">
        <a:xfrm>
          <a:off x="809625" y="9229725"/>
          <a:ext cx="9525" cy="0"/>
        </a:xfrm>
        <a:prstGeom prst="line">
          <a:avLst/>
        </a:prstGeom>
        <a:noFill/>
        <a:ln w="9525">
          <a:solidFill>
            <a:srgbClr val="000000"/>
          </a:solidFill>
          <a:round/>
          <a:headEnd/>
          <a:tailEnd/>
        </a:ln>
      </xdr:spPr>
    </xdr:sp>
    <xdr:clientData/>
  </xdr:twoCellAnchor>
  <xdr:twoCellAnchor>
    <xdr:from>
      <xdr:col>2</xdr:col>
      <xdr:colOff>1619250</xdr:colOff>
      <xdr:row>34</xdr:row>
      <xdr:rowOff>333375</xdr:rowOff>
    </xdr:from>
    <xdr:to>
      <xdr:col>3</xdr:col>
      <xdr:colOff>0</xdr:colOff>
      <xdr:row>34</xdr:row>
      <xdr:rowOff>333375</xdr:rowOff>
    </xdr:to>
    <xdr:sp macro="" textlink="">
      <xdr:nvSpPr>
        <xdr:cNvPr id="4" name="Line 27">
          <a:extLst>
            <a:ext uri="{FF2B5EF4-FFF2-40B4-BE49-F238E27FC236}">
              <a16:creationId xmlns="" xmlns:a16="http://schemas.microsoft.com/office/drawing/2014/main" id="{2F1CEA78-F9F0-4902-A915-6CBEDD139474}"/>
            </a:ext>
          </a:extLst>
        </xdr:cNvPr>
        <xdr:cNvSpPr>
          <a:spLocks noChangeShapeType="1"/>
        </xdr:cNvSpPr>
      </xdr:nvSpPr>
      <xdr:spPr bwMode="auto">
        <a:xfrm>
          <a:off x="809625" y="9553575"/>
          <a:ext cx="0" cy="0"/>
        </a:xfrm>
        <a:prstGeom prst="line">
          <a:avLst/>
        </a:prstGeom>
        <a:noFill/>
        <a:ln w="9525">
          <a:solidFill>
            <a:srgbClr val="000000"/>
          </a:solidFill>
          <a:round/>
          <a:headEnd/>
          <a:tailEnd/>
        </a:ln>
      </xdr:spPr>
    </xdr:sp>
    <xdr:clientData/>
  </xdr:twoCellAnchor>
  <xdr:twoCellAnchor>
    <xdr:from>
      <xdr:col>2</xdr:col>
      <xdr:colOff>1619250</xdr:colOff>
      <xdr:row>34</xdr:row>
      <xdr:rowOff>228600</xdr:rowOff>
    </xdr:from>
    <xdr:to>
      <xdr:col>3</xdr:col>
      <xdr:colOff>9525</xdr:colOff>
      <xdr:row>34</xdr:row>
      <xdr:rowOff>228600</xdr:rowOff>
    </xdr:to>
    <xdr:sp macro="" textlink="">
      <xdr:nvSpPr>
        <xdr:cNvPr id="5" name="Line 26">
          <a:extLst>
            <a:ext uri="{FF2B5EF4-FFF2-40B4-BE49-F238E27FC236}">
              <a16:creationId xmlns="" xmlns:a16="http://schemas.microsoft.com/office/drawing/2014/main" id="{0E288B01-BD3B-496A-AF7A-E6793355CCC6}"/>
            </a:ext>
          </a:extLst>
        </xdr:cNvPr>
        <xdr:cNvSpPr>
          <a:spLocks noChangeShapeType="1"/>
        </xdr:cNvSpPr>
      </xdr:nvSpPr>
      <xdr:spPr bwMode="auto">
        <a:xfrm>
          <a:off x="809625" y="9553575"/>
          <a:ext cx="9525" cy="0"/>
        </a:xfrm>
        <a:prstGeom prst="line">
          <a:avLst/>
        </a:prstGeom>
        <a:noFill/>
        <a:ln w="9525">
          <a:solidFill>
            <a:srgbClr val="000000"/>
          </a:solidFill>
          <a:round/>
          <a:headEnd/>
          <a:tailEnd/>
        </a:ln>
      </xdr:spPr>
    </xdr:sp>
    <xdr:clientData/>
  </xdr:twoCellAnchor>
  <xdr:twoCellAnchor>
    <xdr:from>
      <xdr:col>3</xdr:col>
      <xdr:colOff>1207710</xdr:colOff>
      <xdr:row>14</xdr:row>
      <xdr:rowOff>48044</xdr:rowOff>
    </xdr:from>
    <xdr:to>
      <xdr:col>5</xdr:col>
      <xdr:colOff>187975</xdr:colOff>
      <xdr:row>15</xdr:row>
      <xdr:rowOff>126485</xdr:rowOff>
    </xdr:to>
    <xdr:sp macro="" textlink="">
      <xdr:nvSpPr>
        <xdr:cNvPr id="6" name="59 Flecha arriba">
          <a:extLst>
            <a:ext uri="{FF2B5EF4-FFF2-40B4-BE49-F238E27FC236}">
              <a16:creationId xmlns="" xmlns:a16="http://schemas.microsoft.com/office/drawing/2014/main" id="{15B39221-78DD-47CD-BE5B-208D0F5F5F4D}"/>
            </a:ext>
          </a:extLst>
        </xdr:cNvPr>
        <xdr:cNvSpPr/>
      </xdr:nvSpPr>
      <xdr:spPr>
        <a:xfrm>
          <a:off x="2017335" y="3477044"/>
          <a:ext cx="685240" cy="392766"/>
        </a:xfrm>
        <a:prstGeom prst="upArrow">
          <a:avLst/>
        </a:prstGeom>
      </xdr:spPr>
      <xdr:style>
        <a:lnRef idx="0">
          <a:schemeClr val="accent3"/>
        </a:lnRef>
        <a:fillRef idx="3">
          <a:schemeClr val="accent3"/>
        </a:fillRef>
        <a:effectRef idx="3">
          <a:schemeClr val="accent3"/>
        </a:effectRef>
        <a:fontRef idx="minor">
          <a:schemeClr val="lt1"/>
        </a:fontRef>
      </xdr:style>
      <xdr:txBody>
        <a:bodyPr rtlCol="0" anchor="ctr"/>
        <a:lstStyle/>
        <a:p>
          <a:pPr algn="ctr"/>
          <a:endParaRPr lang="es-CO" sz="1100"/>
        </a:p>
      </xdr:txBody>
    </xdr:sp>
    <xdr:clientData/>
  </xdr:twoCellAnchor>
  <xdr:twoCellAnchor>
    <xdr:from>
      <xdr:col>12</xdr:col>
      <xdr:colOff>1493562</xdr:colOff>
      <xdr:row>14</xdr:row>
      <xdr:rowOff>32311</xdr:rowOff>
    </xdr:from>
    <xdr:to>
      <xdr:col>14</xdr:col>
      <xdr:colOff>235702</xdr:colOff>
      <xdr:row>15</xdr:row>
      <xdr:rowOff>110752</xdr:rowOff>
    </xdr:to>
    <xdr:sp macro="" textlink="">
      <xdr:nvSpPr>
        <xdr:cNvPr id="7" name="61 Flecha arriba">
          <a:extLst>
            <a:ext uri="{FF2B5EF4-FFF2-40B4-BE49-F238E27FC236}">
              <a16:creationId xmlns="" xmlns:a16="http://schemas.microsoft.com/office/drawing/2014/main" id="{7B62CDCB-5D93-489C-AA23-945635DCFDB4}"/>
            </a:ext>
          </a:extLst>
        </xdr:cNvPr>
        <xdr:cNvSpPr/>
      </xdr:nvSpPr>
      <xdr:spPr>
        <a:xfrm>
          <a:off x="9904137" y="3461311"/>
          <a:ext cx="694765" cy="392766"/>
        </a:xfrm>
        <a:prstGeom prst="upArrow">
          <a:avLst>
            <a:gd name="adj1" fmla="val 64144"/>
            <a:gd name="adj2" fmla="val 53998"/>
          </a:avLst>
        </a:prstGeom>
      </xdr:spPr>
      <xdr:style>
        <a:lnRef idx="0">
          <a:schemeClr val="accent3"/>
        </a:lnRef>
        <a:fillRef idx="3">
          <a:schemeClr val="accent3"/>
        </a:fillRef>
        <a:effectRef idx="3">
          <a:schemeClr val="accent3"/>
        </a:effectRef>
        <a:fontRef idx="minor">
          <a:schemeClr val="lt1"/>
        </a:fontRef>
      </xdr:style>
      <xdr:txBody>
        <a:bodyPr rtlCol="0" anchor="ctr"/>
        <a:lstStyle/>
        <a:p>
          <a:pPr algn="ctr"/>
          <a:endParaRPr lang="es-CO" sz="1100"/>
        </a:p>
      </xdr:txBody>
    </xdr:sp>
    <xdr:clientData/>
  </xdr:twoCellAnchor>
  <xdr:twoCellAnchor>
    <xdr:from>
      <xdr:col>3</xdr:col>
      <xdr:colOff>1202350</xdr:colOff>
      <xdr:row>18</xdr:row>
      <xdr:rowOff>28015</xdr:rowOff>
    </xdr:from>
    <xdr:to>
      <xdr:col>5</xdr:col>
      <xdr:colOff>182615</xdr:colOff>
      <xdr:row>19</xdr:row>
      <xdr:rowOff>173692</xdr:rowOff>
    </xdr:to>
    <xdr:sp macro="" textlink="">
      <xdr:nvSpPr>
        <xdr:cNvPr id="8" name="67 Flecha arriba">
          <a:extLst>
            <a:ext uri="{FF2B5EF4-FFF2-40B4-BE49-F238E27FC236}">
              <a16:creationId xmlns="" xmlns:a16="http://schemas.microsoft.com/office/drawing/2014/main" id="{0C38F70D-18A3-4ACD-94C2-ADD40577B6E7}"/>
            </a:ext>
          </a:extLst>
        </xdr:cNvPr>
        <xdr:cNvSpPr/>
      </xdr:nvSpPr>
      <xdr:spPr>
        <a:xfrm>
          <a:off x="2011975" y="4895290"/>
          <a:ext cx="685240" cy="393327"/>
        </a:xfrm>
        <a:prstGeom prst="upArrow">
          <a:avLst/>
        </a:prstGeom>
        <a:solidFill>
          <a:srgbClr val="C00000"/>
        </a:solidFill>
      </xdr:spPr>
      <xdr:style>
        <a:lnRef idx="0">
          <a:schemeClr val="accent2"/>
        </a:lnRef>
        <a:fillRef idx="3">
          <a:schemeClr val="accent2"/>
        </a:fillRef>
        <a:effectRef idx="3">
          <a:schemeClr val="accent2"/>
        </a:effectRef>
        <a:fontRef idx="minor">
          <a:schemeClr val="lt1"/>
        </a:fontRef>
      </xdr:style>
      <xdr:txBody>
        <a:bodyPr rtlCol="0" anchor="ctr"/>
        <a:lstStyle/>
        <a:p>
          <a:pPr algn="ctr"/>
          <a:endParaRPr lang="es-CO" sz="1100"/>
        </a:p>
      </xdr:txBody>
    </xdr:sp>
    <xdr:clientData/>
  </xdr:twoCellAnchor>
  <xdr:twoCellAnchor>
    <xdr:from>
      <xdr:col>3</xdr:col>
      <xdr:colOff>1121569</xdr:colOff>
      <xdr:row>10</xdr:row>
      <xdr:rowOff>50566</xdr:rowOff>
    </xdr:from>
    <xdr:to>
      <xdr:col>4</xdr:col>
      <xdr:colOff>223697</xdr:colOff>
      <xdr:row>11</xdr:row>
      <xdr:rowOff>91841</xdr:rowOff>
    </xdr:to>
    <xdr:sp macro="" textlink="">
      <xdr:nvSpPr>
        <xdr:cNvPr id="10" name="27 Flecha arriba">
          <a:extLst>
            <a:ext uri="{FF2B5EF4-FFF2-40B4-BE49-F238E27FC236}">
              <a16:creationId xmlns="" xmlns:a16="http://schemas.microsoft.com/office/drawing/2014/main" id="{048EEC26-A47C-4F32-8822-A06E43705EFB}"/>
            </a:ext>
          </a:extLst>
        </xdr:cNvPr>
        <xdr:cNvSpPr/>
      </xdr:nvSpPr>
      <xdr:spPr>
        <a:xfrm>
          <a:off x="1931194" y="1984141"/>
          <a:ext cx="549928" cy="203200"/>
        </a:xfrm>
        <a:prstGeom prst="upArrow">
          <a:avLst/>
        </a:prstGeom>
        <a:solidFill>
          <a:schemeClr val="bg1">
            <a:lumMod val="50000"/>
          </a:schemeClr>
        </a:solidFill>
      </xdr:spPr>
      <xdr:style>
        <a:lnRef idx="1">
          <a:schemeClr val="accent5"/>
        </a:lnRef>
        <a:fillRef idx="2">
          <a:schemeClr val="accent5"/>
        </a:fillRef>
        <a:effectRef idx="1">
          <a:schemeClr val="accent5"/>
        </a:effectRef>
        <a:fontRef idx="minor">
          <a:schemeClr val="dk1"/>
        </a:fontRef>
      </xdr:style>
      <xdr:txBody>
        <a:bodyPr rtlCol="0" anchor="ctr"/>
        <a:lstStyle/>
        <a:p>
          <a:pPr algn="ctr"/>
          <a:endParaRPr lang="es-CO" sz="1100"/>
        </a:p>
      </xdr:txBody>
    </xdr:sp>
    <xdr:clientData/>
  </xdr:twoCellAnchor>
  <xdr:twoCellAnchor>
    <xdr:from>
      <xdr:col>12</xdr:col>
      <xdr:colOff>1568450</xdr:colOff>
      <xdr:row>10</xdr:row>
      <xdr:rowOff>60325</xdr:rowOff>
    </xdr:from>
    <xdr:to>
      <xdr:col>14</xdr:col>
      <xdr:colOff>170516</xdr:colOff>
      <xdr:row>11</xdr:row>
      <xdr:rowOff>101600</xdr:rowOff>
    </xdr:to>
    <xdr:sp macro="" textlink="">
      <xdr:nvSpPr>
        <xdr:cNvPr id="11" name="30 Flecha arriba">
          <a:extLst>
            <a:ext uri="{FF2B5EF4-FFF2-40B4-BE49-F238E27FC236}">
              <a16:creationId xmlns="" xmlns:a16="http://schemas.microsoft.com/office/drawing/2014/main" id="{5B850636-5737-4C87-AF10-5B86EA9BBC4F}"/>
            </a:ext>
          </a:extLst>
        </xdr:cNvPr>
        <xdr:cNvSpPr/>
      </xdr:nvSpPr>
      <xdr:spPr>
        <a:xfrm>
          <a:off x="9979025" y="1993900"/>
          <a:ext cx="554691" cy="203200"/>
        </a:xfrm>
        <a:prstGeom prst="upArrow">
          <a:avLst/>
        </a:prstGeom>
        <a:solidFill>
          <a:schemeClr val="bg1">
            <a:lumMod val="50000"/>
          </a:schemeClr>
        </a:solidFill>
      </xdr:spPr>
      <xdr:style>
        <a:lnRef idx="1">
          <a:schemeClr val="accent5"/>
        </a:lnRef>
        <a:fillRef idx="2">
          <a:schemeClr val="accent5"/>
        </a:fillRef>
        <a:effectRef idx="1">
          <a:schemeClr val="accent5"/>
        </a:effectRef>
        <a:fontRef idx="minor">
          <a:schemeClr val="dk1"/>
        </a:fontRef>
      </xdr:style>
      <xdr:txBody>
        <a:bodyPr rtlCol="0" anchor="ctr"/>
        <a:lstStyle/>
        <a:p>
          <a:pPr algn="ctr"/>
          <a:endParaRPr lang="es-CO" sz="1100"/>
        </a:p>
      </xdr:txBody>
    </xdr:sp>
    <xdr:clientData/>
  </xdr:twoCellAnchor>
  <xdr:twoCellAnchor>
    <xdr:from>
      <xdr:col>10</xdr:col>
      <xdr:colOff>387350</xdr:colOff>
      <xdr:row>18</xdr:row>
      <xdr:rowOff>19050</xdr:rowOff>
    </xdr:from>
    <xdr:to>
      <xdr:col>10</xdr:col>
      <xdr:colOff>1077352</xdr:colOff>
      <xdr:row>19</xdr:row>
      <xdr:rowOff>164727</xdr:rowOff>
    </xdr:to>
    <xdr:sp macro="" textlink="">
      <xdr:nvSpPr>
        <xdr:cNvPr id="12" name="68 Flecha arriba">
          <a:extLst>
            <a:ext uri="{FF2B5EF4-FFF2-40B4-BE49-F238E27FC236}">
              <a16:creationId xmlns="" xmlns:a16="http://schemas.microsoft.com/office/drawing/2014/main" id="{7DF8607A-556A-4759-AD35-0715D65E02A0}"/>
            </a:ext>
          </a:extLst>
        </xdr:cNvPr>
        <xdr:cNvSpPr/>
      </xdr:nvSpPr>
      <xdr:spPr>
        <a:xfrm>
          <a:off x="6759575" y="4886325"/>
          <a:ext cx="690002" cy="393327"/>
        </a:xfrm>
        <a:prstGeom prst="upArrow">
          <a:avLst/>
        </a:prstGeom>
        <a:solidFill>
          <a:srgbClr val="C00000"/>
        </a:solidFill>
      </xdr:spPr>
      <xdr:style>
        <a:lnRef idx="0">
          <a:schemeClr val="accent2"/>
        </a:lnRef>
        <a:fillRef idx="3">
          <a:schemeClr val="accent2"/>
        </a:fillRef>
        <a:effectRef idx="3">
          <a:schemeClr val="accent2"/>
        </a:effectRef>
        <a:fontRef idx="minor">
          <a:schemeClr val="lt1"/>
        </a:fontRef>
      </xdr:style>
      <xdr:txBody>
        <a:bodyPr rtlCol="0" anchor="ctr"/>
        <a:lstStyle/>
        <a:p>
          <a:pPr algn="ctr"/>
          <a:endParaRPr lang="es-CO" sz="1100"/>
        </a:p>
      </xdr:txBody>
    </xdr:sp>
    <xdr:clientData/>
  </xdr:twoCellAnchor>
  <xdr:twoCellAnchor>
    <xdr:from>
      <xdr:col>8</xdr:col>
      <xdr:colOff>36115</xdr:colOff>
      <xdr:row>10</xdr:row>
      <xdr:rowOff>76688</xdr:rowOff>
    </xdr:from>
    <xdr:to>
      <xdr:col>10</xdr:col>
      <xdr:colOff>66931</xdr:colOff>
      <xdr:row>11</xdr:row>
      <xdr:rowOff>117963</xdr:rowOff>
    </xdr:to>
    <xdr:sp macro="" textlink="">
      <xdr:nvSpPr>
        <xdr:cNvPr id="14" name="28 Flecha arriba">
          <a:extLst>
            <a:ext uri="{FF2B5EF4-FFF2-40B4-BE49-F238E27FC236}">
              <a16:creationId xmlns="" xmlns:a16="http://schemas.microsoft.com/office/drawing/2014/main" id="{06F3CEC2-9113-424F-AD71-4747DF19D0B2}"/>
            </a:ext>
          </a:extLst>
        </xdr:cNvPr>
        <xdr:cNvSpPr/>
      </xdr:nvSpPr>
      <xdr:spPr>
        <a:xfrm>
          <a:off x="5893990" y="2010263"/>
          <a:ext cx="545166" cy="203200"/>
        </a:xfrm>
        <a:prstGeom prst="upArrow">
          <a:avLst/>
        </a:prstGeom>
        <a:solidFill>
          <a:schemeClr val="bg1">
            <a:lumMod val="50000"/>
          </a:schemeClr>
        </a:solidFill>
      </xdr:spPr>
      <xdr:style>
        <a:lnRef idx="1">
          <a:schemeClr val="accent5"/>
        </a:lnRef>
        <a:fillRef idx="2">
          <a:schemeClr val="accent5"/>
        </a:fillRef>
        <a:effectRef idx="1">
          <a:schemeClr val="accent5"/>
        </a:effectRef>
        <a:fontRef idx="minor">
          <a:schemeClr val="dk1"/>
        </a:fontRef>
      </xdr:style>
      <xdr:txBody>
        <a:bodyPr rtlCol="0" anchor="ctr"/>
        <a:lstStyle/>
        <a:p>
          <a:pPr algn="ctr"/>
          <a:endParaRPr lang="es-CO" sz="1100"/>
        </a:p>
      </xdr:txBody>
    </xdr:sp>
    <xdr:clientData/>
  </xdr:twoCellAnchor>
  <xdr:twoCellAnchor>
    <xdr:from>
      <xdr:col>7</xdr:col>
      <xdr:colOff>1696361</xdr:colOff>
      <xdr:row>14</xdr:row>
      <xdr:rowOff>35407</xdr:rowOff>
    </xdr:from>
    <xdr:to>
      <xdr:col>10</xdr:col>
      <xdr:colOff>105126</xdr:colOff>
      <xdr:row>15</xdr:row>
      <xdr:rowOff>113848</xdr:rowOff>
    </xdr:to>
    <xdr:sp macro="" textlink="">
      <xdr:nvSpPr>
        <xdr:cNvPr id="15" name="60 Flecha arriba">
          <a:extLst>
            <a:ext uri="{FF2B5EF4-FFF2-40B4-BE49-F238E27FC236}">
              <a16:creationId xmlns="" xmlns:a16="http://schemas.microsoft.com/office/drawing/2014/main" id="{3BEBD2A6-D2D6-4CA8-8AEF-D0997454A5B1}"/>
            </a:ext>
          </a:extLst>
        </xdr:cNvPr>
        <xdr:cNvSpPr/>
      </xdr:nvSpPr>
      <xdr:spPr>
        <a:xfrm>
          <a:off x="5792111" y="3464407"/>
          <a:ext cx="685240" cy="392766"/>
        </a:xfrm>
        <a:prstGeom prst="upArrow">
          <a:avLst/>
        </a:prstGeom>
      </xdr:spPr>
      <xdr:style>
        <a:lnRef idx="0">
          <a:schemeClr val="accent3"/>
        </a:lnRef>
        <a:fillRef idx="3">
          <a:schemeClr val="accent3"/>
        </a:fillRef>
        <a:effectRef idx="3">
          <a:schemeClr val="accent3"/>
        </a:effectRef>
        <a:fontRef idx="minor">
          <a:schemeClr val="lt1"/>
        </a:fontRef>
      </xdr:style>
      <xdr:txBody>
        <a:bodyPr rtlCol="0" anchor="ctr"/>
        <a:lstStyle/>
        <a:p>
          <a:pPr algn="ctr"/>
          <a:endParaRPr lang="es-CO" sz="1100"/>
        </a:p>
      </xdr:txBody>
    </xdr:sp>
    <xdr:clientData/>
  </xdr:twoCellAnchor>
  <xdr:twoCellAnchor editAs="oneCell">
    <xdr:from>
      <xdr:col>0</xdr:col>
      <xdr:colOff>0</xdr:colOff>
      <xdr:row>0</xdr:row>
      <xdr:rowOff>59535</xdr:rowOff>
    </xdr:from>
    <xdr:to>
      <xdr:col>3</xdr:col>
      <xdr:colOff>1449312</xdr:colOff>
      <xdr:row>3</xdr:row>
      <xdr:rowOff>140497</xdr:rowOff>
    </xdr:to>
    <xdr:pic>
      <xdr:nvPicPr>
        <xdr:cNvPr id="17" name="Imagen 16">
          <a:extLst>
            <a:ext uri="{FF2B5EF4-FFF2-40B4-BE49-F238E27FC236}">
              <a16:creationId xmlns="" xmlns:a16="http://schemas.microsoft.com/office/drawing/2014/main" id="{EFA4C709-BADA-422A-8ACA-FCFF90D797BF}"/>
            </a:ext>
          </a:extLst>
        </xdr:cNvPr>
        <xdr:cNvPicPr>
          <a:picLocks noChangeAspect="1"/>
        </xdr:cNvPicPr>
      </xdr:nvPicPr>
      <xdr:blipFill>
        <a:blip xmlns:r="http://schemas.openxmlformats.org/officeDocument/2006/relationships" r:embed="rId1"/>
        <a:stretch>
          <a:fillRect/>
        </a:stretch>
      </xdr:blipFill>
      <xdr:spPr>
        <a:xfrm>
          <a:off x="0" y="59535"/>
          <a:ext cx="2258937" cy="581025"/>
        </a:xfrm>
        <a:prstGeom prst="rect">
          <a:avLst/>
        </a:prstGeom>
      </xdr:spPr>
    </xdr:pic>
    <xdr:clientData/>
  </xdr:twoCellAnchor>
  <xdr:twoCellAnchor>
    <xdr:from>
      <xdr:col>2</xdr:col>
      <xdr:colOff>1609725</xdr:colOff>
      <xdr:row>51</xdr:row>
      <xdr:rowOff>257175</xdr:rowOff>
    </xdr:from>
    <xdr:to>
      <xdr:col>3</xdr:col>
      <xdr:colOff>9525</xdr:colOff>
      <xdr:row>51</xdr:row>
      <xdr:rowOff>257175</xdr:rowOff>
    </xdr:to>
    <xdr:sp macro="" textlink="">
      <xdr:nvSpPr>
        <xdr:cNvPr id="16" name="Line 25">
          <a:extLst>
            <a:ext uri="{FF2B5EF4-FFF2-40B4-BE49-F238E27FC236}">
              <a16:creationId xmlns="" xmlns:a16="http://schemas.microsoft.com/office/drawing/2014/main" id="{A725C45D-566E-4542-A06D-097533433F5E}"/>
            </a:ext>
          </a:extLst>
        </xdr:cNvPr>
        <xdr:cNvSpPr>
          <a:spLocks noChangeShapeType="1"/>
        </xdr:cNvSpPr>
      </xdr:nvSpPr>
      <xdr:spPr bwMode="auto">
        <a:xfrm>
          <a:off x="812006" y="10853738"/>
          <a:ext cx="7144" cy="0"/>
        </a:xfrm>
        <a:prstGeom prst="line">
          <a:avLst/>
        </a:prstGeom>
        <a:noFill/>
        <a:ln w="9525">
          <a:solidFill>
            <a:srgbClr val="000000"/>
          </a:solidFill>
          <a:round/>
          <a:headEnd/>
          <a:tailEnd/>
        </a:ln>
      </xdr:spPr>
    </xdr:sp>
    <xdr:clientData/>
  </xdr:twoCellAnchor>
  <xdr:twoCellAnchor>
    <xdr:from>
      <xdr:col>2</xdr:col>
      <xdr:colOff>1619250</xdr:colOff>
      <xdr:row>45</xdr:row>
      <xdr:rowOff>228600</xdr:rowOff>
    </xdr:from>
    <xdr:to>
      <xdr:col>3</xdr:col>
      <xdr:colOff>9525</xdr:colOff>
      <xdr:row>45</xdr:row>
      <xdr:rowOff>228600</xdr:rowOff>
    </xdr:to>
    <xdr:sp macro="" textlink="">
      <xdr:nvSpPr>
        <xdr:cNvPr id="19" name="Line 26">
          <a:extLst>
            <a:ext uri="{FF2B5EF4-FFF2-40B4-BE49-F238E27FC236}">
              <a16:creationId xmlns="" xmlns:a16="http://schemas.microsoft.com/office/drawing/2014/main" id="{90C3D373-0233-451E-9ECB-013E5653C3F0}"/>
            </a:ext>
          </a:extLst>
        </xdr:cNvPr>
        <xdr:cNvSpPr>
          <a:spLocks noChangeShapeType="1"/>
        </xdr:cNvSpPr>
      </xdr:nvSpPr>
      <xdr:spPr bwMode="auto">
        <a:xfrm>
          <a:off x="812006" y="9853613"/>
          <a:ext cx="7144" cy="0"/>
        </a:xfrm>
        <a:prstGeom prst="line">
          <a:avLst/>
        </a:prstGeom>
        <a:noFill/>
        <a:ln w="9525">
          <a:solidFill>
            <a:srgbClr val="000000"/>
          </a:solidFill>
          <a:round/>
          <a:headEnd/>
          <a:tailEnd/>
        </a:ln>
      </xdr:spPr>
    </xdr:sp>
    <xdr:clientData/>
  </xdr:twoCellAnchor>
  <xdr:twoCellAnchor>
    <xdr:from>
      <xdr:col>2</xdr:col>
      <xdr:colOff>1619250</xdr:colOff>
      <xdr:row>47</xdr:row>
      <xdr:rowOff>333375</xdr:rowOff>
    </xdr:from>
    <xdr:to>
      <xdr:col>3</xdr:col>
      <xdr:colOff>0</xdr:colOff>
      <xdr:row>47</xdr:row>
      <xdr:rowOff>333375</xdr:rowOff>
    </xdr:to>
    <xdr:sp macro="" textlink="">
      <xdr:nvSpPr>
        <xdr:cNvPr id="20" name="Line 27">
          <a:extLst>
            <a:ext uri="{FF2B5EF4-FFF2-40B4-BE49-F238E27FC236}">
              <a16:creationId xmlns="" xmlns:a16="http://schemas.microsoft.com/office/drawing/2014/main" id="{F67A84E6-57F1-4647-8CDD-05951CD13BDE}"/>
            </a:ext>
          </a:extLst>
        </xdr:cNvPr>
        <xdr:cNvSpPr>
          <a:spLocks noChangeShapeType="1"/>
        </xdr:cNvSpPr>
      </xdr:nvSpPr>
      <xdr:spPr bwMode="auto">
        <a:xfrm>
          <a:off x="812006" y="10186988"/>
          <a:ext cx="0" cy="0"/>
        </a:xfrm>
        <a:prstGeom prst="line">
          <a:avLst/>
        </a:prstGeom>
        <a:noFill/>
        <a:ln w="9525">
          <a:solidFill>
            <a:srgbClr val="000000"/>
          </a:solidFill>
          <a:round/>
          <a:headEnd/>
          <a:tailEnd/>
        </a:ln>
      </xdr:spPr>
    </xdr:sp>
    <xdr:clientData/>
  </xdr:twoCellAnchor>
  <xdr:twoCellAnchor>
    <xdr:from>
      <xdr:col>2</xdr:col>
      <xdr:colOff>1619250</xdr:colOff>
      <xdr:row>47</xdr:row>
      <xdr:rowOff>228600</xdr:rowOff>
    </xdr:from>
    <xdr:to>
      <xdr:col>3</xdr:col>
      <xdr:colOff>9525</xdr:colOff>
      <xdr:row>47</xdr:row>
      <xdr:rowOff>228600</xdr:rowOff>
    </xdr:to>
    <xdr:sp macro="" textlink="">
      <xdr:nvSpPr>
        <xdr:cNvPr id="21" name="Line 26">
          <a:extLst>
            <a:ext uri="{FF2B5EF4-FFF2-40B4-BE49-F238E27FC236}">
              <a16:creationId xmlns="" xmlns:a16="http://schemas.microsoft.com/office/drawing/2014/main" id="{699D415A-4ECA-43EF-8FFC-EC20730A8831}"/>
            </a:ext>
          </a:extLst>
        </xdr:cNvPr>
        <xdr:cNvSpPr>
          <a:spLocks noChangeShapeType="1"/>
        </xdr:cNvSpPr>
      </xdr:nvSpPr>
      <xdr:spPr bwMode="auto">
        <a:xfrm>
          <a:off x="812006" y="10186988"/>
          <a:ext cx="7144" cy="0"/>
        </a:xfrm>
        <a:prstGeom prst="line">
          <a:avLst/>
        </a:prstGeom>
        <a:noFill/>
        <a:ln w="9525">
          <a:solidFill>
            <a:srgbClr val="000000"/>
          </a:solidFill>
          <a:round/>
          <a:headEnd/>
          <a:tailEnd/>
        </a:ln>
      </xdr:spPr>
    </xdr:sp>
    <xdr:clientData/>
  </xdr:twoCellAnchor>
  <xdr:twoCellAnchor>
    <xdr:from>
      <xdr:col>17</xdr:col>
      <xdr:colOff>59531</xdr:colOff>
      <xdr:row>0</xdr:row>
      <xdr:rowOff>11906</xdr:rowOff>
    </xdr:from>
    <xdr:to>
      <xdr:col>18</xdr:col>
      <xdr:colOff>735806</xdr:colOff>
      <xdr:row>3</xdr:row>
      <xdr:rowOff>7143</xdr:rowOff>
    </xdr:to>
    <xdr:sp macro="" textlink="">
      <xdr:nvSpPr>
        <xdr:cNvPr id="22" name="Rectángulo: esquinas redondeadas 21">
          <a:hlinkClick xmlns:r="http://schemas.openxmlformats.org/officeDocument/2006/relationships" r:id="rId2"/>
          <a:extLst>
            <a:ext uri="{FF2B5EF4-FFF2-40B4-BE49-F238E27FC236}">
              <a16:creationId xmlns="" xmlns:a16="http://schemas.microsoft.com/office/drawing/2014/main" id="{0628016B-99EF-4BA6-97DC-76CD35003141}"/>
            </a:ext>
          </a:extLst>
        </xdr:cNvPr>
        <xdr:cNvSpPr/>
      </xdr:nvSpPr>
      <xdr:spPr>
        <a:xfrm>
          <a:off x="14537531" y="11906"/>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590550</xdr:colOff>
      <xdr:row>0</xdr:row>
      <xdr:rowOff>100013</xdr:rowOff>
    </xdr:from>
    <xdr:to>
      <xdr:col>2</xdr:col>
      <xdr:colOff>296787</xdr:colOff>
      <xdr:row>3</xdr:row>
      <xdr:rowOff>109538</xdr:rowOff>
    </xdr:to>
    <xdr:pic>
      <xdr:nvPicPr>
        <xdr:cNvPr id="3" name="Imagen 2">
          <a:extLst>
            <a:ext uri="{FF2B5EF4-FFF2-40B4-BE49-F238E27FC236}">
              <a16:creationId xmlns="" xmlns:a16="http://schemas.microsoft.com/office/drawing/2014/main" id="{7339749A-E2D5-461A-8258-8BA74CBD8436}"/>
            </a:ext>
          </a:extLst>
        </xdr:cNvPr>
        <xdr:cNvPicPr>
          <a:picLocks noChangeAspect="1"/>
        </xdr:cNvPicPr>
      </xdr:nvPicPr>
      <xdr:blipFill>
        <a:blip xmlns:r="http://schemas.openxmlformats.org/officeDocument/2006/relationships" r:embed="rId1"/>
        <a:stretch>
          <a:fillRect/>
        </a:stretch>
      </xdr:blipFill>
      <xdr:spPr>
        <a:xfrm>
          <a:off x="590550" y="100013"/>
          <a:ext cx="2258937" cy="581025"/>
        </a:xfrm>
        <a:prstGeom prst="rect">
          <a:avLst/>
        </a:prstGeom>
      </xdr:spPr>
    </xdr:pic>
    <xdr:clientData/>
  </xdr:twoCellAnchor>
  <xdr:twoCellAnchor>
    <xdr:from>
      <xdr:col>8</xdr:col>
      <xdr:colOff>0</xdr:colOff>
      <xdr:row>0</xdr:row>
      <xdr:rowOff>0</xdr:rowOff>
    </xdr:from>
    <xdr:to>
      <xdr:col>9</xdr:col>
      <xdr:colOff>714375</xdr:colOff>
      <xdr:row>2</xdr:row>
      <xdr:rowOff>114300</xdr:rowOff>
    </xdr:to>
    <xdr:sp macro="" textlink="">
      <xdr:nvSpPr>
        <xdr:cNvPr id="5" name="Rectángulo: esquinas redondeadas 4">
          <a:hlinkClick xmlns:r="http://schemas.openxmlformats.org/officeDocument/2006/relationships" r:id="rId2"/>
          <a:extLst>
            <a:ext uri="{FF2B5EF4-FFF2-40B4-BE49-F238E27FC236}">
              <a16:creationId xmlns="" xmlns:a16="http://schemas.microsoft.com/office/drawing/2014/main" id="{C45BBC65-DFAD-418F-A5A0-22EAE425B4C1}"/>
            </a:ext>
          </a:extLst>
        </xdr:cNvPr>
        <xdr:cNvSpPr/>
      </xdr:nvSpPr>
      <xdr:spPr>
        <a:xfrm>
          <a:off x="1142047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80963</xdr:rowOff>
    </xdr:from>
    <xdr:to>
      <xdr:col>1</xdr:col>
      <xdr:colOff>30087</xdr:colOff>
      <xdr:row>3</xdr:row>
      <xdr:rowOff>90488</xdr:rowOff>
    </xdr:to>
    <xdr:pic>
      <xdr:nvPicPr>
        <xdr:cNvPr id="3" name="Imagen 2">
          <a:extLst>
            <a:ext uri="{FF2B5EF4-FFF2-40B4-BE49-F238E27FC236}">
              <a16:creationId xmlns="" xmlns:a16="http://schemas.microsoft.com/office/drawing/2014/main" id="{BD94AE2F-7EA6-4091-81A7-BB21C644197F}"/>
            </a:ext>
          </a:extLst>
        </xdr:cNvPr>
        <xdr:cNvPicPr>
          <a:picLocks noChangeAspect="1"/>
        </xdr:cNvPicPr>
      </xdr:nvPicPr>
      <xdr:blipFill>
        <a:blip xmlns:r="http://schemas.openxmlformats.org/officeDocument/2006/relationships" r:embed="rId1"/>
        <a:stretch>
          <a:fillRect/>
        </a:stretch>
      </xdr:blipFill>
      <xdr:spPr>
        <a:xfrm>
          <a:off x="0" y="80963"/>
          <a:ext cx="2258937" cy="581025"/>
        </a:xfrm>
        <a:prstGeom prst="rect">
          <a:avLst/>
        </a:prstGeom>
      </xdr:spPr>
    </xdr:pic>
    <xdr:clientData/>
  </xdr:twoCellAnchor>
  <xdr:twoCellAnchor>
    <xdr:from>
      <xdr:col>18</xdr:col>
      <xdr:colOff>714375</xdr:colOff>
      <xdr:row>0</xdr:row>
      <xdr:rowOff>9525</xdr:rowOff>
    </xdr:from>
    <xdr:to>
      <xdr:col>20</xdr:col>
      <xdr:colOff>704850</xdr:colOff>
      <xdr:row>2</xdr:row>
      <xdr:rowOff>123825</xdr:rowOff>
    </xdr:to>
    <xdr:sp macro="" textlink="">
      <xdr:nvSpPr>
        <xdr:cNvPr id="5" name="Rectángulo: esquinas redondeadas 4">
          <a:hlinkClick xmlns:r="http://schemas.openxmlformats.org/officeDocument/2006/relationships" r:id="rId2"/>
          <a:extLst>
            <a:ext uri="{FF2B5EF4-FFF2-40B4-BE49-F238E27FC236}">
              <a16:creationId xmlns="" xmlns:a16="http://schemas.microsoft.com/office/drawing/2014/main" id="{576B68BF-4C22-4A3A-85D6-2FD7799A4E08}"/>
            </a:ext>
          </a:extLst>
        </xdr:cNvPr>
        <xdr:cNvSpPr/>
      </xdr:nvSpPr>
      <xdr:spPr>
        <a:xfrm>
          <a:off x="15468600" y="9525"/>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1207710</xdr:colOff>
      <xdr:row>13</xdr:row>
      <xdr:rowOff>48044</xdr:rowOff>
    </xdr:from>
    <xdr:to>
      <xdr:col>5</xdr:col>
      <xdr:colOff>187975</xdr:colOff>
      <xdr:row>14</xdr:row>
      <xdr:rowOff>126485</xdr:rowOff>
    </xdr:to>
    <xdr:sp macro="" textlink="">
      <xdr:nvSpPr>
        <xdr:cNvPr id="2" name="59 Flecha arriba">
          <a:extLst>
            <a:ext uri="{FF2B5EF4-FFF2-40B4-BE49-F238E27FC236}">
              <a16:creationId xmlns="" xmlns:a16="http://schemas.microsoft.com/office/drawing/2014/main" id="{3600E786-9FA5-4E07-93DF-1129A93CC7DC}"/>
            </a:ext>
          </a:extLst>
        </xdr:cNvPr>
        <xdr:cNvSpPr/>
      </xdr:nvSpPr>
      <xdr:spPr>
        <a:xfrm>
          <a:off x="2017335" y="3305594"/>
          <a:ext cx="685240" cy="392766"/>
        </a:xfrm>
        <a:prstGeom prst="upArrow">
          <a:avLst/>
        </a:prstGeom>
      </xdr:spPr>
      <xdr:style>
        <a:lnRef idx="0">
          <a:schemeClr val="accent3"/>
        </a:lnRef>
        <a:fillRef idx="3">
          <a:schemeClr val="accent3"/>
        </a:fillRef>
        <a:effectRef idx="3">
          <a:schemeClr val="accent3"/>
        </a:effectRef>
        <a:fontRef idx="minor">
          <a:schemeClr val="lt1"/>
        </a:fontRef>
      </xdr:style>
      <xdr:txBody>
        <a:bodyPr rtlCol="0" anchor="ctr"/>
        <a:lstStyle/>
        <a:p>
          <a:pPr algn="ctr"/>
          <a:endParaRPr lang="es-CO" sz="1100"/>
        </a:p>
      </xdr:txBody>
    </xdr:sp>
    <xdr:clientData/>
  </xdr:twoCellAnchor>
  <xdr:twoCellAnchor>
    <xdr:from>
      <xdr:col>12</xdr:col>
      <xdr:colOff>1493562</xdr:colOff>
      <xdr:row>13</xdr:row>
      <xdr:rowOff>32311</xdr:rowOff>
    </xdr:from>
    <xdr:to>
      <xdr:col>14</xdr:col>
      <xdr:colOff>235702</xdr:colOff>
      <xdr:row>14</xdr:row>
      <xdr:rowOff>110752</xdr:rowOff>
    </xdr:to>
    <xdr:sp macro="" textlink="">
      <xdr:nvSpPr>
        <xdr:cNvPr id="3" name="61 Flecha arriba">
          <a:extLst>
            <a:ext uri="{FF2B5EF4-FFF2-40B4-BE49-F238E27FC236}">
              <a16:creationId xmlns="" xmlns:a16="http://schemas.microsoft.com/office/drawing/2014/main" id="{F7406A1B-0B48-413C-A15E-FAA542ACB34B}"/>
            </a:ext>
          </a:extLst>
        </xdr:cNvPr>
        <xdr:cNvSpPr/>
      </xdr:nvSpPr>
      <xdr:spPr>
        <a:xfrm>
          <a:off x="9904137" y="3289861"/>
          <a:ext cx="694765" cy="392766"/>
        </a:xfrm>
        <a:prstGeom prst="upArrow">
          <a:avLst>
            <a:gd name="adj1" fmla="val 64144"/>
            <a:gd name="adj2" fmla="val 53998"/>
          </a:avLst>
        </a:prstGeom>
      </xdr:spPr>
      <xdr:style>
        <a:lnRef idx="0">
          <a:schemeClr val="accent3"/>
        </a:lnRef>
        <a:fillRef idx="3">
          <a:schemeClr val="accent3"/>
        </a:fillRef>
        <a:effectRef idx="3">
          <a:schemeClr val="accent3"/>
        </a:effectRef>
        <a:fontRef idx="minor">
          <a:schemeClr val="lt1"/>
        </a:fontRef>
      </xdr:style>
      <xdr:txBody>
        <a:bodyPr rtlCol="0" anchor="ctr"/>
        <a:lstStyle/>
        <a:p>
          <a:pPr algn="ctr"/>
          <a:endParaRPr lang="es-CO" sz="1100"/>
        </a:p>
      </xdr:txBody>
    </xdr:sp>
    <xdr:clientData/>
  </xdr:twoCellAnchor>
  <xdr:twoCellAnchor>
    <xdr:from>
      <xdr:col>3</xdr:col>
      <xdr:colOff>1202350</xdr:colOff>
      <xdr:row>18</xdr:row>
      <xdr:rowOff>28015</xdr:rowOff>
    </xdr:from>
    <xdr:to>
      <xdr:col>5</xdr:col>
      <xdr:colOff>182615</xdr:colOff>
      <xdr:row>19</xdr:row>
      <xdr:rowOff>173692</xdr:rowOff>
    </xdr:to>
    <xdr:sp macro="" textlink="">
      <xdr:nvSpPr>
        <xdr:cNvPr id="4" name="67 Flecha arriba">
          <a:extLst>
            <a:ext uri="{FF2B5EF4-FFF2-40B4-BE49-F238E27FC236}">
              <a16:creationId xmlns="" xmlns:a16="http://schemas.microsoft.com/office/drawing/2014/main" id="{87647FC4-F240-4A93-BE58-C705617D3BC4}"/>
            </a:ext>
          </a:extLst>
        </xdr:cNvPr>
        <xdr:cNvSpPr/>
      </xdr:nvSpPr>
      <xdr:spPr>
        <a:xfrm>
          <a:off x="2011975" y="4723840"/>
          <a:ext cx="685240" cy="393327"/>
        </a:xfrm>
        <a:prstGeom prst="upArrow">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endParaRPr lang="es-CO" sz="1100"/>
        </a:p>
      </xdr:txBody>
    </xdr:sp>
    <xdr:clientData/>
  </xdr:twoCellAnchor>
  <xdr:twoCellAnchor>
    <xdr:from>
      <xdr:col>3</xdr:col>
      <xdr:colOff>1121569</xdr:colOff>
      <xdr:row>9</xdr:row>
      <xdr:rowOff>50566</xdr:rowOff>
    </xdr:from>
    <xdr:to>
      <xdr:col>4</xdr:col>
      <xdr:colOff>223697</xdr:colOff>
      <xdr:row>10</xdr:row>
      <xdr:rowOff>91841</xdr:rowOff>
    </xdr:to>
    <xdr:sp macro="" textlink="">
      <xdr:nvSpPr>
        <xdr:cNvPr id="6" name="27 Flecha arriba">
          <a:extLst>
            <a:ext uri="{FF2B5EF4-FFF2-40B4-BE49-F238E27FC236}">
              <a16:creationId xmlns="" xmlns:a16="http://schemas.microsoft.com/office/drawing/2014/main" id="{39D7EA24-9A08-41F8-9E71-18E9CCEB7930}"/>
            </a:ext>
          </a:extLst>
        </xdr:cNvPr>
        <xdr:cNvSpPr/>
      </xdr:nvSpPr>
      <xdr:spPr>
        <a:xfrm>
          <a:off x="1931194" y="1812691"/>
          <a:ext cx="549928" cy="203200"/>
        </a:xfrm>
        <a:prstGeom prst="upArrow">
          <a:avLst/>
        </a:prstGeom>
      </xdr:spPr>
      <xdr:style>
        <a:lnRef idx="0">
          <a:schemeClr val="accent3"/>
        </a:lnRef>
        <a:fillRef idx="3">
          <a:schemeClr val="accent3"/>
        </a:fillRef>
        <a:effectRef idx="3">
          <a:schemeClr val="accent3"/>
        </a:effectRef>
        <a:fontRef idx="minor">
          <a:schemeClr val="lt1"/>
        </a:fontRef>
      </xdr:style>
      <xdr:txBody>
        <a:bodyPr rtlCol="0" anchor="ctr"/>
        <a:lstStyle/>
        <a:p>
          <a:pPr marL="0" indent="0" algn="ctr"/>
          <a:endParaRPr lang="es-CO" sz="1100">
            <a:solidFill>
              <a:schemeClr val="lt1"/>
            </a:solidFill>
            <a:latin typeface="+mn-lt"/>
            <a:ea typeface="+mn-ea"/>
            <a:cs typeface="+mn-cs"/>
          </a:endParaRPr>
        </a:p>
      </xdr:txBody>
    </xdr:sp>
    <xdr:clientData/>
  </xdr:twoCellAnchor>
  <xdr:twoCellAnchor>
    <xdr:from>
      <xdr:col>12</xdr:col>
      <xdr:colOff>1568450</xdr:colOff>
      <xdr:row>9</xdr:row>
      <xdr:rowOff>60325</xdr:rowOff>
    </xdr:from>
    <xdr:to>
      <xdr:col>14</xdr:col>
      <xdr:colOff>170516</xdr:colOff>
      <xdr:row>10</xdr:row>
      <xdr:rowOff>101600</xdr:rowOff>
    </xdr:to>
    <xdr:sp macro="" textlink="">
      <xdr:nvSpPr>
        <xdr:cNvPr id="7" name="30 Flecha arriba">
          <a:extLst>
            <a:ext uri="{FF2B5EF4-FFF2-40B4-BE49-F238E27FC236}">
              <a16:creationId xmlns="" xmlns:a16="http://schemas.microsoft.com/office/drawing/2014/main" id="{0EB86E42-F837-49BE-88B1-AA76C45E1613}"/>
            </a:ext>
          </a:extLst>
        </xdr:cNvPr>
        <xdr:cNvSpPr/>
      </xdr:nvSpPr>
      <xdr:spPr>
        <a:xfrm>
          <a:off x="9979025" y="1822450"/>
          <a:ext cx="554691" cy="203200"/>
        </a:xfrm>
        <a:prstGeom prst="upArrow">
          <a:avLst/>
        </a:prstGeom>
      </xdr:spPr>
      <xdr:style>
        <a:lnRef idx="0">
          <a:schemeClr val="accent3"/>
        </a:lnRef>
        <a:fillRef idx="3">
          <a:schemeClr val="accent3"/>
        </a:fillRef>
        <a:effectRef idx="3">
          <a:schemeClr val="accent3"/>
        </a:effectRef>
        <a:fontRef idx="minor">
          <a:schemeClr val="lt1"/>
        </a:fontRef>
      </xdr:style>
      <xdr:txBody>
        <a:bodyPr rtlCol="0" anchor="ctr"/>
        <a:lstStyle/>
        <a:p>
          <a:pPr marL="0" indent="0" algn="ctr"/>
          <a:endParaRPr lang="es-CO" sz="1100">
            <a:solidFill>
              <a:schemeClr val="lt1"/>
            </a:solidFill>
            <a:latin typeface="+mn-lt"/>
            <a:ea typeface="+mn-ea"/>
            <a:cs typeface="+mn-cs"/>
          </a:endParaRPr>
        </a:p>
      </xdr:txBody>
    </xdr:sp>
    <xdr:clientData/>
  </xdr:twoCellAnchor>
  <xdr:twoCellAnchor>
    <xdr:from>
      <xdr:col>10</xdr:col>
      <xdr:colOff>387350</xdr:colOff>
      <xdr:row>18</xdr:row>
      <xdr:rowOff>19050</xdr:rowOff>
    </xdr:from>
    <xdr:to>
      <xdr:col>10</xdr:col>
      <xdr:colOff>1077352</xdr:colOff>
      <xdr:row>19</xdr:row>
      <xdr:rowOff>164727</xdr:rowOff>
    </xdr:to>
    <xdr:sp macro="" textlink="">
      <xdr:nvSpPr>
        <xdr:cNvPr id="8" name="68 Flecha arriba">
          <a:extLst>
            <a:ext uri="{FF2B5EF4-FFF2-40B4-BE49-F238E27FC236}">
              <a16:creationId xmlns="" xmlns:a16="http://schemas.microsoft.com/office/drawing/2014/main" id="{29D56859-0888-4467-92E6-77E002710989}"/>
            </a:ext>
          </a:extLst>
        </xdr:cNvPr>
        <xdr:cNvSpPr/>
      </xdr:nvSpPr>
      <xdr:spPr>
        <a:xfrm>
          <a:off x="6759575" y="4714875"/>
          <a:ext cx="690002" cy="393327"/>
        </a:xfrm>
        <a:prstGeom prst="upArrow">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endParaRPr lang="es-CO" sz="1100"/>
        </a:p>
      </xdr:txBody>
    </xdr:sp>
    <xdr:clientData/>
  </xdr:twoCellAnchor>
  <xdr:twoCellAnchor>
    <xdr:from>
      <xdr:col>8</xdr:col>
      <xdr:colOff>36115</xdr:colOff>
      <xdr:row>9</xdr:row>
      <xdr:rowOff>76688</xdr:rowOff>
    </xdr:from>
    <xdr:to>
      <xdr:col>10</xdr:col>
      <xdr:colOff>66931</xdr:colOff>
      <xdr:row>10</xdr:row>
      <xdr:rowOff>117963</xdr:rowOff>
    </xdr:to>
    <xdr:sp macro="" textlink="">
      <xdr:nvSpPr>
        <xdr:cNvPr id="9" name="28 Flecha arriba">
          <a:extLst>
            <a:ext uri="{FF2B5EF4-FFF2-40B4-BE49-F238E27FC236}">
              <a16:creationId xmlns="" xmlns:a16="http://schemas.microsoft.com/office/drawing/2014/main" id="{029DCF37-101E-446D-945E-BB3A91A0B260}"/>
            </a:ext>
          </a:extLst>
        </xdr:cNvPr>
        <xdr:cNvSpPr/>
      </xdr:nvSpPr>
      <xdr:spPr>
        <a:xfrm>
          <a:off x="5893990" y="1838813"/>
          <a:ext cx="545166" cy="203200"/>
        </a:xfrm>
        <a:prstGeom prst="upArrow">
          <a:avLst/>
        </a:prstGeom>
      </xdr:spPr>
      <xdr:style>
        <a:lnRef idx="0">
          <a:schemeClr val="accent3"/>
        </a:lnRef>
        <a:fillRef idx="3">
          <a:schemeClr val="accent3"/>
        </a:fillRef>
        <a:effectRef idx="3">
          <a:schemeClr val="accent3"/>
        </a:effectRef>
        <a:fontRef idx="minor">
          <a:schemeClr val="lt1"/>
        </a:fontRef>
      </xdr:style>
      <xdr:txBody>
        <a:bodyPr rtlCol="0" anchor="ctr"/>
        <a:lstStyle/>
        <a:p>
          <a:pPr marL="0" indent="0" algn="ctr"/>
          <a:endParaRPr lang="es-CO" sz="1100">
            <a:solidFill>
              <a:schemeClr val="lt1"/>
            </a:solidFill>
            <a:latin typeface="+mn-lt"/>
            <a:ea typeface="+mn-ea"/>
            <a:cs typeface="+mn-cs"/>
          </a:endParaRPr>
        </a:p>
      </xdr:txBody>
    </xdr:sp>
    <xdr:clientData/>
  </xdr:twoCellAnchor>
  <xdr:twoCellAnchor>
    <xdr:from>
      <xdr:col>7</xdr:col>
      <xdr:colOff>1696361</xdr:colOff>
      <xdr:row>13</xdr:row>
      <xdr:rowOff>35407</xdr:rowOff>
    </xdr:from>
    <xdr:to>
      <xdr:col>10</xdr:col>
      <xdr:colOff>105126</xdr:colOff>
      <xdr:row>14</xdr:row>
      <xdr:rowOff>113848</xdr:rowOff>
    </xdr:to>
    <xdr:sp macro="" textlink="">
      <xdr:nvSpPr>
        <xdr:cNvPr id="10" name="60 Flecha arriba">
          <a:extLst>
            <a:ext uri="{FF2B5EF4-FFF2-40B4-BE49-F238E27FC236}">
              <a16:creationId xmlns="" xmlns:a16="http://schemas.microsoft.com/office/drawing/2014/main" id="{3981D610-9DE2-4C09-92E7-5221D74DC4B1}"/>
            </a:ext>
          </a:extLst>
        </xdr:cNvPr>
        <xdr:cNvSpPr/>
      </xdr:nvSpPr>
      <xdr:spPr>
        <a:xfrm>
          <a:off x="5792111" y="3292957"/>
          <a:ext cx="685240" cy="392766"/>
        </a:xfrm>
        <a:prstGeom prst="upArrow">
          <a:avLst/>
        </a:prstGeom>
      </xdr:spPr>
      <xdr:style>
        <a:lnRef idx="0">
          <a:schemeClr val="accent3"/>
        </a:lnRef>
        <a:fillRef idx="3">
          <a:schemeClr val="accent3"/>
        </a:fillRef>
        <a:effectRef idx="3">
          <a:schemeClr val="accent3"/>
        </a:effectRef>
        <a:fontRef idx="minor">
          <a:schemeClr val="lt1"/>
        </a:fontRef>
      </xdr:style>
      <xdr:txBody>
        <a:bodyPr rtlCol="0" anchor="ctr"/>
        <a:lstStyle/>
        <a:p>
          <a:pPr algn="ctr"/>
          <a:endParaRPr lang="es-CO" sz="1100"/>
        </a:p>
      </xdr:txBody>
    </xdr:sp>
    <xdr:clientData/>
  </xdr:twoCellAnchor>
  <xdr:twoCellAnchor>
    <xdr:from>
      <xdr:col>3</xdr:col>
      <xdr:colOff>1226343</xdr:colOff>
      <xdr:row>23</xdr:row>
      <xdr:rowOff>11906</xdr:rowOff>
    </xdr:from>
    <xdr:to>
      <xdr:col>5</xdr:col>
      <xdr:colOff>206608</xdr:colOff>
      <xdr:row>25</xdr:row>
      <xdr:rowOff>74240</xdr:rowOff>
    </xdr:to>
    <xdr:sp macro="" textlink="">
      <xdr:nvSpPr>
        <xdr:cNvPr id="14" name="67 Flecha arriba">
          <a:extLst>
            <a:ext uri="{FF2B5EF4-FFF2-40B4-BE49-F238E27FC236}">
              <a16:creationId xmlns="" xmlns:a16="http://schemas.microsoft.com/office/drawing/2014/main" id="{1F3C16BE-7F84-4EA5-9A37-4BF36A45EB9A}"/>
            </a:ext>
          </a:extLst>
        </xdr:cNvPr>
        <xdr:cNvSpPr/>
      </xdr:nvSpPr>
      <xdr:spPr>
        <a:xfrm>
          <a:off x="6167437" y="6786562"/>
          <a:ext cx="694765" cy="395709"/>
        </a:xfrm>
        <a:prstGeom prst="upArrow">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endParaRPr lang="es-CO" sz="1100"/>
        </a:p>
      </xdr:txBody>
    </xdr:sp>
    <xdr:clientData/>
  </xdr:twoCellAnchor>
  <xdr:twoCellAnchor>
    <xdr:from>
      <xdr:col>10</xdr:col>
      <xdr:colOff>438150</xdr:colOff>
      <xdr:row>22</xdr:row>
      <xdr:rowOff>235743</xdr:rowOff>
    </xdr:from>
    <xdr:to>
      <xdr:col>10</xdr:col>
      <xdr:colOff>1132915</xdr:colOff>
      <xdr:row>24</xdr:row>
      <xdr:rowOff>155202</xdr:rowOff>
    </xdr:to>
    <xdr:sp macro="" textlink="">
      <xdr:nvSpPr>
        <xdr:cNvPr id="15" name="67 Flecha arriba">
          <a:extLst>
            <a:ext uri="{FF2B5EF4-FFF2-40B4-BE49-F238E27FC236}">
              <a16:creationId xmlns="" xmlns:a16="http://schemas.microsoft.com/office/drawing/2014/main" id="{974DA4A9-BFC3-4D1A-BC6F-2362321F821F}"/>
            </a:ext>
          </a:extLst>
        </xdr:cNvPr>
        <xdr:cNvSpPr/>
      </xdr:nvSpPr>
      <xdr:spPr>
        <a:xfrm>
          <a:off x="10963275" y="6700837"/>
          <a:ext cx="694765" cy="395709"/>
        </a:xfrm>
        <a:prstGeom prst="upArrow">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endParaRPr lang="es-CO" sz="1100"/>
        </a:p>
      </xdr:txBody>
    </xdr:sp>
    <xdr:clientData/>
  </xdr:twoCellAnchor>
  <xdr:twoCellAnchor editAs="oneCell">
    <xdr:from>
      <xdr:col>0</xdr:col>
      <xdr:colOff>0</xdr:colOff>
      <xdr:row>0</xdr:row>
      <xdr:rowOff>73819</xdr:rowOff>
    </xdr:from>
    <xdr:to>
      <xdr:col>3</xdr:col>
      <xdr:colOff>1449312</xdr:colOff>
      <xdr:row>1</xdr:row>
      <xdr:rowOff>309563</xdr:rowOff>
    </xdr:to>
    <xdr:pic>
      <xdr:nvPicPr>
        <xdr:cNvPr id="16" name="Imagen 15">
          <a:extLst>
            <a:ext uri="{FF2B5EF4-FFF2-40B4-BE49-F238E27FC236}">
              <a16:creationId xmlns="" xmlns:a16="http://schemas.microsoft.com/office/drawing/2014/main" id="{F410F4D1-6E2A-427B-BC2D-AD0C740A4507}"/>
            </a:ext>
          </a:extLst>
        </xdr:cNvPr>
        <xdr:cNvPicPr>
          <a:picLocks noChangeAspect="1"/>
        </xdr:cNvPicPr>
      </xdr:nvPicPr>
      <xdr:blipFill>
        <a:blip xmlns:r="http://schemas.openxmlformats.org/officeDocument/2006/relationships" r:embed="rId1"/>
        <a:stretch>
          <a:fillRect/>
        </a:stretch>
      </xdr:blipFill>
      <xdr:spPr>
        <a:xfrm>
          <a:off x="4060032" y="73819"/>
          <a:ext cx="2258937" cy="581025"/>
        </a:xfrm>
        <a:prstGeom prst="rect">
          <a:avLst/>
        </a:prstGeom>
      </xdr:spPr>
    </xdr:pic>
    <xdr:clientData/>
  </xdr:twoCellAnchor>
  <xdr:twoCellAnchor>
    <xdr:from>
      <xdr:col>17</xdr:col>
      <xdr:colOff>0</xdr:colOff>
      <xdr:row>0</xdr:row>
      <xdr:rowOff>0</xdr:rowOff>
    </xdr:from>
    <xdr:to>
      <xdr:col>18</xdr:col>
      <xdr:colOff>676275</xdr:colOff>
      <xdr:row>1</xdr:row>
      <xdr:rowOff>150019</xdr:rowOff>
    </xdr:to>
    <xdr:sp macro="" textlink="">
      <xdr:nvSpPr>
        <xdr:cNvPr id="18" name="Rectángulo: esquinas redondeadas 17">
          <a:hlinkClick xmlns:r="http://schemas.openxmlformats.org/officeDocument/2006/relationships" r:id="rId2"/>
          <a:extLst>
            <a:ext uri="{FF2B5EF4-FFF2-40B4-BE49-F238E27FC236}">
              <a16:creationId xmlns="" xmlns:a16="http://schemas.microsoft.com/office/drawing/2014/main" id="{47141CAF-73F5-4CD5-A572-62DA798A5050}"/>
            </a:ext>
          </a:extLst>
        </xdr:cNvPr>
        <xdr:cNvSpPr/>
      </xdr:nvSpPr>
      <xdr:spPr>
        <a:xfrm>
          <a:off x="144780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121444</xdr:rowOff>
    </xdr:from>
    <xdr:to>
      <xdr:col>1</xdr:col>
      <xdr:colOff>2125587</xdr:colOff>
      <xdr:row>4</xdr:row>
      <xdr:rowOff>35719</xdr:rowOff>
    </xdr:to>
    <xdr:pic>
      <xdr:nvPicPr>
        <xdr:cNvPr id="13" name="Imagen 12">
          <a:extLst>
            <a:ext uri="{FF2B5EF4-FFF2-40B4-BE49-F238E27FC236}">
              <a16:creationId xmlns="" xmlns:a16="http://schemas.microsoft.com/office/drawing/2014/main" id="{9972B8E8-80E3-49DF-A6BD-ABAB9DA5500E}"/>
            </a:ext>
          </a:extLst>
        </xdr:cNvPr>
        <xdr:cNvPicPr>
          <a:picLocks noChangeAspect="1"/>
        </xdr:cNvPicPr>
      </xdr:nvPicPr>
      <xdr:blipFill>
        <a:blip xmlns:r="http://schemas.openxmlformats.org/officeDocument/2006/relationships" r:embed="rId1"/>
        <a:stretch>
          <a:fillRect/>
        </a:stretch>
      </xdr:blipFill>
      <xdr:spPr>
        <a:xfrm>
          <a:off x="35718" y="121444"/>
          <a:ext cx="2258937" cy="581025"/>
        </a:xfrm>
        <a:prstGeom prst="rect">
          <a:avLst/>
        </a:prstGeom>
      </xdr:spPr>
    </xdr:pic>
    <xdr:clientData/>
  </xdr:twoCellAnchor>
  <xdr:twoCellAnchor>
    <xdr:from>
      <xdr:col>8</xdr:col>
      <xdr:colOff>0</xdr:colOff>
      <xdr:row>0</xdr:row>
      <xdr:rowOff>0</xdr:rowOff>
    </xdr:from>
    <xdr:to>
      <xdr:col>8</xdr:col>
      <xdr:colOff>1438275</xdr:colOff>
      <xdr:row>3</xdr:row>
      <xdr:rowOff>9525</xdr:rowOff>
    </xdr:to>
    <xdr:sp macro="" textlink="">
      <xdr:nvSpPr>
        <xdr:cNvPr id="4" name="Rectángulo: esquinas redondeadas 3">
          <a:hlinkClick xmlns:r="http://schemas.openxmlformats.org/officeDocument/2006/relationships" r:id="rId2"/>
          <a:extLst>
            <a:ext uri="{FF2B5EF4-FFF2-40B4-BE49-F238E27FC236}">
              <a16:creationId xmlns="" xmlns:a16="http://schemas.microsoft.com/office/drawing/2014/main" id="{E5FE9BE7-1CCE-450D-8C2E-A7BADBDE256F}"/>
            </a:ext>
          </a:extLst>
        </xdr:cNvPr>
        <xdr:cNvSpPr/>
      </xdr:nvSpPr>
      <xdr:spPr>
        <a:xfrm>
          <a:off x="138303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571500</xdr:colOff>
      <xdr:row>0</xdr:row>
      <xdr:rowOff>130969</xdr:rowOff>
    </xdr:from>
    <xdr:to>
      <xdr:col>3</xdr:col>
      <xdr:colOff>430137</xdr:colOff>
      <xdr:row>3</xdr:row>
      <xdr:rowOff>140494</xdr:rowOff>
    </xdr:to>
    <xdr:pic>
      <xdr:nvPicPr>
        <xdr:cNvPr id="3" name="Imagen 2">
          <a:extLst>
            <a:ext uri="{FF2B5EF4-FFF2-40B4-BE49-F238E27FC236}">
              <a16:creationId xmlns="" xmlns:a16="http://schemas.microsoft.com/office/drawing/2014/main" id="{2B705A88-D33E-4A30-B099-52CB6F257F11}"/>
            </a:ext>
          </a:extLst>
        </xdr:cNvPr>
        <xdr:cNvPicPr>
          <a:picLocks noChangeAspect="1"/>
        </xdr:cNvPicPr>
      </xdr:nvPicPr>
      <xdr:blipFill>
        <a:blip xmlns:r="http://schemas.openxmlformats.org/officeDocument/2006/relationships" r:embed="rId1"/>
        <a:stretch>
          <a:fillRect/>
        </a:stretch>
      </xdr:blipFill>
      <xdr:spPr>
        <a:xfrm>
          <a:off x="571500" y="130969"/>
          <a:ext cx="2258937" cy="581025"/>
        </a:xfrm>
        <a:prstGeom prst="rect">
          <a:avLst/>
        </a:prstGeom>
      </xdr:spPr>
    </xdr:pic>
    <xdr:clientData/>
  </xdr:twoCellAnchor>
  <xdr:twoCellAnchor>
    <xdr:from>
      <xdr:col>14</xdr:col>
      <xdr:colOff>0</xdr:colOff>
      <xdr:row>0</xdr:row>
      <xdr:rowOff>0</xdr:rowOff>
    </xdr:from>
    <xdr:to>
      <xdr:col>15</xdr:col>
      <xdr:colOff>714375</xdr:colOff>
      <xdr:row>2</xdr:row>
      <xdr:rowOff>114300</xdr:rowOff>
    </xdr:to>
    <xdr:sp macro="" textlink="">
      <xdr:nvSpPr>
        <xdr:cNvPr id="5" name="Rectángulo: esquinas redondeadas 4">
          <a:hlinkClick xmlns:r="http://schemas.openxmlformats.org/officeDocument/2006/relationships" r:id="rId2"/>
          <a:extLst>
            <a:ext uri="{FF2B5EF4-FFF2-40B4-BE49-F238E27FC236}">
              <a16:creationId xmlns="" xmlns:a16="http://schemas.microsoft.com/office/drawing/2014/main" id="{D9A4CAC0-B3C4-4782-A40E-A2BBC451C325}"/>
            </a:ext>
          </a:extLst>
        </xdr:cNvPr>
        <xdr:cNvSpPr/>
      </xdr:nvSpPr>
      <xdr:spPr>
        <a:xfrm>
          <a:off x="1148715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734937</xdr:colOff>
      <xdr:row>3</xdr:row>
      <xdr:rowOff>9525</xdr:rowOff>
    </xdr:to>
    <xdr:pic>
      <xdr:nvPicPr>
        <xdr:cNvPr id="3" name="Imagen 2">
          <a:extLst>
            <a:ext uri="{FF2B5EF4-FFF2-40B4-BE49-F238E27FC236}">
              <a16:creationId xmlns="" xmlns:a16="http://schemas.microsoft.com/office/drawing/2014/main" id="{A825C688-2CF6-4B98-AA67-BD8FF677E792}"/>
            </a:ext>
          </a:extLst>
        </xdr:cNvPr>
        <xdr:cNvPicPr>
          <a:picLocks noChangeAspect="1"/>
        </xdr:cNvPicPr>
      </xdr:nvPicPr>
      <xdr:blipFill>
        <a:blip xmlns:r="http://schemas.openxmlformats.org/officeDocument/2006/relationships" r:embed="rId1"/>
        <a:stretch>
          <a:fillRect/>
        </a:stretch>
      </xdr:blipFill>
      <xdr:spPr>
        <a:xfrm>
          <a:off x="0" y="0"/>
          <a:ext cx="2258937" cy="581025"/>
        </a:xfrm>
        <a:prstGeom prst="rect">
          <a:avLst/>
        </a:prstGeom>
      </xdr:spPr>
    </xdr:pic>
    <xdr:clientData/>
  </xdr:twoCellAnchor>
  <xdr:twoCellAnchor editAs="oneCell">
    <xdr:from>
      <xdr:col>0</xdr:col>
      <xdr:colOff>190500</xdr:colOff>
      <xdr:row>20</xdr:row>
      <xdr:rowOff>57150</xdr:rowOff>
    </xdr:from>
    <xdr:to>
      <xdr:col>11</xdr:col>
      <xdr:colOff>760881</xdr:colOff>
      <xdr:row>39</xdr:row>
      <xdr:rowOff>123364</xdr:rowOff>
    </xdr:to>
    <xdr:pic>
      <xdr:nvPicPr>
        <xdr:cNvPr id="5" name="Imagen 4">
          <a:extLst>
            <a:ext uri="{FF2B5EF4-FFF2-40B4-BE49-F238E27FC236}">
              <a16:creationId xmlns="" xmlns:a16="http://schemas.microsoft.com/office/drawing/2014/main" id="{A4824113-3386-48BD-BACA-89ABA4222EEA}"/>
            </a:ext>
          </a:extLst>
        </xdr:cNvPr>
        <xdr:cNvPicPr>
          <a:picLocks noChangeAspect="1"/>
        </xdr:cNvPicPr>
      </xdr:nvPicPr>
      <xdr:blipFill>
        <a:blip xmlns:r="http://schemas.openxmlformats.org/officeDocument/2006/relationships" r:embed="rId2"/>
        <a:stretch>
          <a:fillRect/>
        </a:stretch>
      </xdr:blipFill>
      <xdr:spPr>
        <a:xfrm>
          <a:off x="190500" y="2743200"/>
          <a:ext cx="8952381" cy="3685714"/>
        </a:xfrm>
        <a:prstGeom prst="rect">
          <a:avLst/>
        </a:prstGeom>
      </xdr:spPr>
    </xdr:pic>
    <xdr:clientData/>
  </xdr:twoCellAnchor>
  <xdr:twoCellAnchor editAs="oneCell">
    <xdr:from>
      <xdr:col>0</xdr:col>
      <xdr:colOff>28575</xdr:colOff>
      <xdr:row>0</xdr:row>
      <xdr:rowOff>0</xdr:rowOff>
    </xdr:from>
    <xdr:to>
      <xdr:col>3</xdr:col>
      <xdr:colOff>1512</xdr:colOff>
      <xdr:row>3</xdr:row>
      <xdr:rowOff>9525</xdr:rowOff>
    </xdr:to>
    <xdr:pic>
      <xdr:nvPicPr>
        <xdr:cNvPr id="6" name="Imagen 5">
          <a:extLst>
            <a:ext uri="{FF2B5EF4-FFF2-40B4-BE49-F238E27FC236}">
              <a16:creationId xmlns="" xmlns:a16="http://schemas.microsoft.com/office/drawing/2014/main" id="{0B295B70-513D-4627-BB49-7F23E68059C6}"/>
            </a:ext>
          </a:extLst>
        </xdr:cNvPr>
        <xdr:cNvPicPr>
          <a:picLocks noChangeAspect="1"/>
        </xdr:cNvPicPr>
      </xdr:nvPicPr>
      <xdr:blipFill>
        <a:blip xmlns:r="http://schemas.openxmlformats.org/officeDocument/2006/relationships" r:embed="rId1"/>
        <a:stretch>
          <a:fillRect/>
        </a:stretch>
      </xdr:blipFill>
      <xdr:spPr>
        <a:xfrm>
          <a:off x="28575" y="0"/>
          <a:ext cx="2258937" cy="581025"/>
        </a:xfrm>
        <a:prstGeom prst="rect">
          <a:avLst/>
        </a:prstGeom>
      </xdr:spPr>
    </xdr:pic>
    <xdr:clientData/>
  </xdr:twoCellAnchor>
  <xdr:twoCellAnchor>
    <xdr:from>
      <xdr:col>17</xdr:col>
      <xdr:colOff>0</xdr:colOff>
      <xdr:row>0</xdr:row>
      <xdr:rowOff>0</xdr:rowOff>
    </xdr:from>
    <xdr:to>
      <xdr:col>18</xdr:col>
      <xdr:colOff>676275</xdr:colOff>
      <xdr:row>2</xdr:row>
      <xdr:rowOff>114300</xdr:rowOff>
    </xdr:to>
    <xdr:sp macro="" textlink="">
      <xdr:nvSpPr>
        <xdr:cNvPr id="8" name="Rectángulo: esquinas redondeadas 7">
          <a:hlinkClick xmlns:r="http://schemas.openxmlformats.org/officeDocument/2006/relationships" r:id="rId3"/>
          <a:extLst>
            <a:ext uri="{FF2B5EF4-FFF2-40B4-BE49-F238E27FC236}">
              <a16:creationId xmlns="" xmlns:a16="http://schemas.microsoft.com/office/drawing/2014/main" id="{07CF716A-29A8-4940-A3E1-9FFB754107E4}"/>
            </a:ext>
          </a:extLst>
        </xdr:cNvPr>
        <xdr:cNvSpPr/>
      </xdr:nvSpPr>
      <xdr:spPr>
        <a:xfrm>
          <a:off x="129540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419" sz="2000" b="1"/>
            <a:t>DEVOLVER</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hyperlink" Target="https://colaboracion.dnp.gov.co/CDT/Inversiones%20y%20finanzas%20pblicas/Teoria%20de%20Proyectos.pdf"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hyperlink" Target="https://colaboracion.dnp.gov.co/CDT/Inversiones%20y%20finanzas%20pblicas/Teoria%20de%20Proyectos.pdf" TargetMode="External"/><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G30"/>
  <sheetViews>
    <sheetView showGridLines="0" tabSelected="1" topLeftCell="A28" zoomScaleNormal="100" workbookViewId="0"/>
  </sheetViews>
  <sheetFormatPr baseColWidth="10" defaultRowHeight="15.75"/>
  <cols>
    <col min="1" max="1" width="11.42578125" style="177"/>
    <col min="2" max="2" width="3.7109375" style="65" customWidth="1"/>
    <col min="3" max="3" width="3.42578125" style="65" customWidth="1"/>
    <col min="4" max="4" width="32.85546875" style="65" customWidth="1"/>
    <col min="5" max="6" width="3.85546875" style="65" customWidth="1"/>
    <col min="7" max="7" width="11.42578125" style="65"/>
  </cols>
  <sheetData>
    <row r="4" spans="2:7" ht="22.5" customHeight="1"/>
    <row r="5" spans="2:7" ht="15" customHeight="1">
      <c r="B5" s="179" t="s">
        <v>0</v>
      </c>
      <c r="C5" s="179"/>
      <c r="D5" s="179"/>
      <c r="E5" s="179"/>
      <c r="F5" s="179"/>
      <c r="G5" s="179"/>
    </row>
    <row r="6" spans="2:7" ht="15" customHeight="1"/>
    <row r="7" spans="2:7" ht="15" customHeight="1">
      <c r="B7" s="66"/>
      <c r="C7" s="179" t="s">
        <v>79</v>
      </c>
      <c r="D7" s="179"/>
      <c r="E7" s="179"/>
      <c r="F7" s="179"/>
    </row>
    <row r="8" spans="2:7" ht="15" customHeight="1">
      <c r="C8" s="65" t="s">
        <v>1603</v>
      </c>
      <c r="D8" s="178" t="s">
        <v>13</v>
      </c>
    </row>
    <row r="9" spans="2:7" ht="15" customHeight="1">
      <c r="C9" s="65" t="s">
        <v>1603</v>
      </c>
      <c r="D9" s="178" t="s">
        <v>299</v>
      </c>
    </row>
    <row r="10" spans="2:7" ht="15" customHeight="1">
      <c r="C10" s="65" t="s">
        <v>1603</v>
      </c>
      <c r="D10" s="178" t="s">
        <v>31</v>
      </c>
    </row>
    <row r="11" spans="2:7" ht="15" customHeight="1">
      <c r="C11" s="65" t="s">
        <v>1603</v>
      </c>
      <c r="D11" s="178" t="s">
        <v>39</v>
      </c>
    </row>
    <row r="12" spans="2:7" ht="15" customHeight="1">
      <c r="C12" s="65" t="s">
        <v>1603</v>
      </c>
      <c r="D12" s="178" t="s">
        <v>298</v>
      </c>
    </row>
    <row r="13" spans="2:7" ht="15" customHeight="1">
      <c r="C13" s="65" t="s">
        <v>1603</v>
      </c>
      <c r="D13" s="178" t="s">
        <v>83</v>
      </c>
    </row>
    <row r="14" spans="2:7" ht="15" customHeight="1">
      <c r="B14" s="67"/>
      <c r="C14" s="179" t="s">
        <v>1</v>
      </c>
      <c r="D14" s="179"/>
      <c r="E14" s="179"/>
      <c r="F14" s="179"/>
    </row>
    <row r="15" spans="2:7" ht="15" customHeight="1">
      <c r="C15" s="65" t="s">
        <v>1603</v>
      </c>
      <c r="D15" s="178" t="s">
        <v>84</v>
      </c>
    </row>
    <row r="16" spans="2:7" ht="15" customHeight="1">
      <c r="C16" s="65" t="s">
        <v>1603</v>
      </c>
      <c r="D16" s="178" t="s">
        <v>85</v>
      </c>
    </row>
    <row r="17" spans="2:6" ht="15" customHeight="1">
      <c r="C17" s="65" t="s">
        <v>1603</v>
      </c>
      <c r="D17" s="178" t="s">
        <v>86</v>
      </c>
    </row>
    <row r="18" spans="2:6" ht="15" customHeight="1">
      <c r="C18" s="65" t="s">
        <v>1603</v>
      </c>
      <c r="D18" s="178" t="s">
        <v>87</v>
      </c>
    </row>
    <row r="19" spans="2:6" ht="15" customHeight="1">
      <c r="C19" s="65" t="s">
        <v>1603</v>
      </c>
      <c r="D19" s="178" t="s">
        <v>88</v>
      </c>
    </row>
    <row r="20" spans="2:6" ht="15" customHeight="1">
      <c r="C20" s="65" t="s">
        <v>1603</v>
      </c>
      <c r="D20" s="178" t="s">
        <v>89</v>
      </c>
    </row>
    <row r="21" spans="2:6" ht="15" customHeight="1">
      <c r="C21" s="65" t="s">
        <v>1603</v>
      </c>
      <c r="D21" s="178" t="s">
        <v>90</v>
      </c>
    </row>
    <row r="22" spans="2:6" ht="15" customHeight="1">
      <c r="C22" s="65" t="s">
        <v>1603</v>
      </c>
      <c r="D22" s="178" t="s">
        <v>91</v>
      </c>
    </row>
    <row r="23" spans="2:6" ht="15" customHeight="1">
      <c r="B23" s="105"/>
      <c r="C23" s="179" t="s">
        <v>295</v>
      </c>
      <c r="D23" s="179"/>
      <c r="E23" s="179"/>
      <c r="F23" s="179"/>
    </row>
    <row r="24" spans="2:6" ht="15" customHeight="1">
      <c r="C24" s="65" t="s">
        <v>1603</v>
      </c>
      <c r="D24" s="178" t="s">
        <v>297</v>
      </c>
    </row>
    <row r="25" spans="2:6" ht="15" customHeight="1">
      <c r="C25" s="65" t="s">
        <v>1603</v>
      </c>
      <c r="D25" s="178" t="s">
        <v>296</v>
      </c>
    </row>
    <row r="26" spans="2:6" ht="15" customHeight="1">
      <c r="B26" s="106"/>
      <c r="C26" s="179" t="s">
        <v>300</v>
      </c>
      <c r="D26" s="179"/>
      <c r="E26" s="179"/>
      <c r="F26" s="179"/>
    </row>
    <row r="27" spans="2:6" ht="15" customHeight="1">
      <c r="C27" s="65" t="s">
        <v>1603</v>
      </c>
      <c r="D27" s="178" t="s">
        <v>301</v>
      </c>
    </row>
    <row r="28" spans="2:6" ht="15" customHeight="1">
      <c r="C28" s="65" t="s">
        <v>1603</v>
      </c>
      <c r="D28" s="178" t="s">
        <v>302</v>
      </c>
    </row>
    <row r="29" spans="2:6" ht="15" customHeight="1">
      <c r="C29" s="65" t="s">
        <v>1603</v>
      </c>
      <c r="D29" s="178" t="s">
        <v>303</v>
      </c>
    </row>
    <row r="30" spans="2:6" ht="15" customHeight="1">
      <c r="C30" s="65" t="s">
        <v>1603</v>
      </c>
      <c r="D30" s="178" t="s">
        <v>304</v>
      </c>
    </row>
  </sheetData>
  <mergeCells count="5">
    <mergeCell ref="C26:F26"/>
    <mergeCell ref="B5:G5"/>
    <mergeCell ref="C7:F7"/>
    <mergeCell ref="C14:F14"/>
    <mergeCell ref="C23:F23"/>
  </mergeCells>
  <hyperlinks>
    <hyperlink ref="D8" location="'Articulación PND'!A1" display="Plan Nacional de Desarrollo"/>
    <hyperlink ref="D9" location="'Problematica (Arbol Problemas)'!A1" display="Problemática  "/>
    <hyperlink ref="D10" location="Participantes!A1" display="Participantes"/>
    <hyperlink ref="D11" location="Población!A1" display="Población "/>
    <hyperlink ref="D12" location="'Objetivos (Arbol Objetivos)'!A1" display="Objetivos Generales y específicos "/>
    <hyperlink ref="D13" location="'Alternativas Solución'!A1" display="Alternativas de solución"/>
    <hyperlink ref="D15" location="'Estudio Necesidades'!A1" display="Necesidades"/>
    <hyperlink ref="D16" location="AnalisisTecnicoAlternativa!A1" display="Análisis Técnico"/>
    <hyperlink ref="D17" location="LocalizaciónAlternativa!A1" display="Localización"/>
    <hyperlink ref="D18" location="'Cadena valor'!A1" display="Cadena Valor"/>
    <hyperlink ref="D19" location="'Analisis Riesgos'!A1" display="Riesgos"/>
    <hyperlink ref="D20" location="'Ingresos y beneficios'!A1" display="Ingresos y beneficios"/>
    <hyperlink ref="D21" location="'Crédito Amortizacion'!A1" display="Préstamos"/>
    <hyperlink ref="D22" location="'Depreciacion Activos'!A1" display="Depreciación"/>
    <hyperlink ref="D24" location="'Flujos Economicos'!A1" display="Flujo económico"/>
    <hyperlink ref="D25" location="Evaluacion!A1" display="Indicadores y decisión"/>
    <hyperlink ref="D27" location="'Indicadores de producto'!A1" display="Indicadores de producto"/>
    <hyperlink ref="D28" location="'Indicadores de gestión'!A1" display="Indicadores de gestión"/>
    <hyperlink ref="D29" location="'Fuentes de Financiación'!A1" display="Fuentes de financiación"/>
    <hyperlink ref="D30" location="'Resumen del proyecto'!A1" display="Resumen del proyecto"/>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5:XFD1170"/>
  <sheetViews>
    <sheetView showGridLines="0" workbookViewId="0">
      <selection activeCell="M1" sqref="M1"/>
    </sheetView>
  </sheetViews>
  <sheetFormatPr baseColWidth="10" defaultRowHeight="15"/>
  <cols>
    <col min="1" max="1" width="4.42578125" customWidth="1"/>
    <col min="2" max="2" width="59.28515625" customWidth="1"/>
    <col min="3" max="9" width="15.140625" customWidth="1"/>
    <col min="16384" max="16384" width="0" hidden="1" customWidth="1"/>
  </cols>
  <sheetData>
    <row r="5" spans="1:10 16384:16384">
      <c r="XFD5" t="s">
        <v>511</v>
      </c>
    </row>
    <row r="6" spans="1:10 16384:16384" ht="18.75" customHeight="1">
      <c r="A6" s="92"/>
      <c r="XFD6" t="s">
        <v>512</v>
      </c>
    </row>
    <row r="7" spans="1:10 16384:16384" ht="21">
      <c r="A7" s="115"/>
      <c r="B7" s="256" t="s">
        <v>502</v>
      </c>
      <c r="C7" s="256"/>
      <c r="D7" s="256"/>
      <c r="E7" s="256"/>
      <c r="F7" s="256"/>
      <c r="G7" s="256"/>
      <c r="H7" s="256"/>
      <c r="I7" s="256"/>
      <c r="J7" s="256"/>
      <c r="XFD7" t="s">
        <v>513</v>
      </c>
    </row>
    <row r="8" spans="1:10 16384:16384" ht="18.75" customHeight="1">
      <c r="XFD8" t="s">
        <v>514</v>
      </c>
    </row>
    <row r="9" spans="1:10 16384:16384" ht="28.5" customHeight="1" thickBot="1">
      <c r="B9" s="256" t="s">
        <v>502</v>
      </c>
      <c r="C9" s="256"/>
      <c r="D9" s="256"/>
      <c r="E9" s="256"/>
      <c r="F9" s="256"/>
      <c r="G9" s="256"/>
      <c r="H9" s="256"/>
      <c r="I9" s="256"/>
      <c r="XFD9" t="s">
        <v>515</v>
      </c>
    </row>
    <row r="10" spans="1:10 16384:16384" ht="28.5" customHeight="1" thickBot="1">
      <c r="B10" s="144" t="s">
        <v>503</v>
      </c>
      <c r="C10" s="144" t="s">
        <v>504</v>
      </c>
      <c r="D10" s="144" t="s">
        <v>505</v>
      </c>
      <c r="E10" s="144" t="s">
        <v>506</v>
      </c>
      <c r="F10" s="144" t="s">
        <v>507</v>
      </c>
      <c r="G10" s="144" t="s">
        <v>508</v>
      </c>
      <c r="H10" s="144" t="s">
        <v>509</v>
      </c>
      <c r="I10" s="144" t="s">
        <v>510</v>
      </c>
      <c r="J10" s="117"/>
      <c r="XFD10" t="s">
        <v>516</v>
      </c>
    </row>
    <row r="11" spans="1:10 16384:16384" ht="28.5" customHeight="1" thickBot="1">
      <c r="B11" s="118"/>
      <c r="C11" s="118"/>
      <c r="D11" s="118"/>
      <c r="E11" s="118"/>
      <c r="F11" s="118"/>
      <c r="G11" s="118"/>
      <c r="H11" s="118"/>
      <c r="I11" s="118"/>
      <c r="XFD11" t="s">
        <v>517</v>
      </c>
    </row>
    <row r="12" spans="1:10 16384:16384" ht="28.5" customHeight="1">
      <c r="XFD12" t="s">
        <v>518</v>
      </c>
    </row>
    <row r="13" spans="1:10 16384:16384" ht="28.5" customHeight="1" thickBot="1">
      <c r="B13" s="256" t="s">
        <v>151</v>
      </c>
      <c r="C13" s="256"/>
      <c r="XFD13" t="s">
        <v>519</v>
      </c>
    </row>
    <row r="14" spans="1:10 16384:16384" ht="28.5" customHeight="1" thickBot="1">
      <c r="B14" s="144" t="s">
        <v>212</v>
      </c>
      <c r="C14" s="116"/>
      <c r="XFD14" t="s">
        <v>520</v>
      </c>
    </row>
    <row r="15" spans="1:10 16384:16384" ht="28.5" customHeight="1" thickBot="1">
      <c r="B15" s="144" t="s">
        <v>213</v>
      </c>
      <c r="C15" s="116"/>
      <c r="XFD15" t="s">
        <v>521</v>
      </c>
    </row>
    <row r="16" spans="1:10 16384:16384" ht="28.5" customHeight="1" thickBot="1">
      <c r="B16" s="144" t="s">
        <v>214</v>
      </c>
      <c r="C16" s="116"/>
      <c r="XFD16" t="s">
        <v>522</v>
      </c>
    </row>
    <row r="17" spans="2:3 16384:16384" ht="28.5" customHeight="1" thickBot="1">
      <c r="B17" s="144" t="s">
        <v>215</v>
      </c>
      <c r="C17" s="116"/>
      <c r="XFD17" t="s">
        <v>523</v>
      </c>
    </row>
    <row r="18" spans="2:3 16384:16384" ht="28.5" customHeight="1" thickBot="1">
      <c r="B18" s="144" t="s">
        <v>216</v>
      </c>
      <c r="C18" s="116"/>
      <c r="XFD18" t="s">
        <v>524</v>
      </c>
    </row>
    <row r="19" spans="2:3 16384:16384" ht="28.5" customHeight="1" thickBot="1">
      <c r="B19" s="144" t="s">
        <v>217</v>
      </c>
      <c r="C19" s="116"/>
      <c r="XFD19" t="s">
        <v>525</v>
      </c>
    </row>
    <row r="20" spans="2:3 16384:16384" ht="28.5" customHeight="1" thickBot="1">
      <c r="B20" s="144" t="s">
        <v>218</v>
      </c>
      <c r="C20" s="116"/>
      <c r="XFD20" t="s">
        <v>526</v>
      </c>
    </row>
    <row r="21" spans="2:3 16384:16384" ht="28.5" customHeight="1" thickBot="1">
      <c r="B21" s="144" t="s">
        <v>219</v>
      </c>
      <c r="C21" s="116"/>
      <c r="XFD21" t="s">
        <v>527</v>
      </c>
    </row>
    <row r="22" spans="2:3 16384:16384" ht="28.5" customHeight="1" thickBot="1">
      <c r="B22" s="144" t="s">
        <v>220</v>
      </c>
      <c r="C22" s="116"/>
      <c r="XFD22" t="s">
        <v>528</v>
      </c>
    </row>
    <row r="23" spans="2:3 16384:16384" ht="16.5" thickBot="1">
      <c r="B23" s="144" t="s">
        <v>221</v>
      </c>
      <c r="C23" s="116"/>
      <c r="XFD23" t="s">
        <v>529</v>
      </c>
    </row>
    <row r="24" spans="2:3 16384:16384" ht="16.5" thickBot="1">
      <c r="B24" s="144" t="s">
        <v>222</v>
      </c>
      <c r="C24" s="116"/>
      <c r="XFD24" t="s">
        <v>530</v>
      </c>
    </row>
    <row r="25" spans="2:3 16384:16384" ht="16.5" thickBot="1">
      <c r="B25" s="144" t="s">
        <v>224</v>
      </c>
      <c r="C25" s="116"/>
      <c r="XFD25" t="s">
        <v>531</v>
      </c>
    </row>
    <row r="26" spans="2:3 16384:16384" ht="16.5" thickBot="1">
      <c r="B26" s="144" t="s">
        <v>223</v>
      </c>
      <c r="C26" s="116"/>
      <c r="XFD26" t="s">
        <v>532</v>
      </c>
    </row>
    <row r="27" spans="2:3 16384:16384" ht="16.5" thickBot="1">
      <c r="B27" s="144" t="s">
        <v>225</v>
      </c>
      <c r="C27" s="116"/>
      <c r="XFD27" t="s">
        <v>533</v>
      </c>
    </row>
    <row r="28" spans="2:3 16384:16384">
      <c r="XFD28" t="s">
        <v>534</v>
      </c>
    </row>
    <row r="29" spans="2:3 16384:16384">
      <c r="XFD29" t="s">
        <v>535</v>
      </c>
    </row>
    <row r="30" spans="2:3 16384:16384">
      <c r="XFD30" t="s">
        <v>536</v>
      </c>
    </row>
    <row r="31" spans="2:3 16384:16384">
      <c r="XFD31" t="s">
        <v>537</v>
      </c>
    </row>
    <row r="32" spans="2:3 16384:16384">
      <c r="XFD32" t="s">
        <v>538</v>
      </c>
    </row>
    <row r="33" spans="16384:16384">
      <c r="XFD33" t="s">
        <v>539</v>
      </c>
    </row>
    <row r="34" spans="16384:16384">
      <c r="XFD34" t="s">
        <v>540</v>
      </c>
    </row>
    <row r="35" spans="16384:16384">
      <c r="XFD35" t="s">
        <v>541</v>
      </c>
    </row>
    <row r="36" spans="16384:16384">
      <c r="XFD36" t="s">
        <v>542</v>
      </c>
    </row>
    <row r="37" spans="16384:16384">
      <c r="XFD37" t="s">
        <v>543</v>
      </c>
    </row>
    <row r="38" spans="16384:16384">
      <c r="XFD38" t="s">
        <v>477</v>
      </c>
    </row>
    <row r="40" spans="16384:16384">
      <c r="XFD40" t="s">
        <v>544</v>
      </c>
    </row>
    <row r="41" spans="16384:16384">
      <c r="XFD41" t="s">
        <v>545</v>
      </c>
    </row>
    <row r="42" spans="16384:16384">
      <c r="XFD42" t="s">
        <v>546</v>
      </c>
    </row>
    <row r="43" spans="16384:16384">
      <c r="XFD43" t="s">
        <v>547</v>
      </c>
    </row>
    <row r="44" spans="16384:16384">
      <c r="XFD44" t="s">
        <v>548</v>
      </c>
    </row>
    <row r="45" spans="16384:16384">
      <c r="XFD45" t="s">
        <v>549</v>
      </c>
    </row>
    <row r="46" spans="16384:16384">
      <c r="XFD46" t="s">
        <v>550</v>
      </c>
    </row>
    <row r="47" spans="16384:16384">
      <c r="XFD47" t="s">
        <v>551</v>
      </c>
    </row>
    <row r="48" spans="16384:16384">
      <c r="XFD48" t="s">
        <v>552</v>
      </c>
    </row>
    <row r="49" spans="16384:16384">
      <c r="XFD49" t="s">
        <v>553</v>
      </c>
    </row>
    <row r="50" spans="16384:16384">
      <c r="XFD50" t="s">
        <v>554</v>
      </c>
    </row>
    <row r="51" spans="16384:16384">
      <c r="XFD51" t="s">
        <v>555</v>
      </c>
    </row>
    <row r="52" spans="16384:16384">
      <c r="XFD52" t="s">
        <v>556</v>
      </c>
    </row>
    <row r="53" spans="16384:16384">
      <c r="XFD53" t="s">
        <v>557</v>
      </c>
    </row>
    <row r="54" spans="16384:16384">
      <c r="XFD54" t="s">
        <v>558</v>
      </c>
    </row>
    <row r="55" spans="16384:16384">
      <c r="XFD55" t="s">
        <v>559</v>
      </c>
    </row>
    <row r="56" spans="16384:16384">
      <c r="XFD56" t="s">
        <v>560</v>
      </c>
    </row>
    <row r="57" spans="16384:16384">
      <c r="XFD57" t="s">
        <v>561</v>
      </c>
    </row>
    <row r="58" spans="16384:16384">
      <c r="XFD58" t="s">
        <v>562</v>
      </c>
    </row>
    <row r="59" spans="16384:16384">
      <c r="XFD59" t="s">
        <v>563</v>
      </c>
    </row>
    <row r="60" spans="16384:16384">
      <c r="XFD60" t="s">
        <v>564</v>
      </c>
    </row>
    <row r="61" spans="16384:16384">
      <c r="XFD61" t="s">
        <v>565</v>
      </c>
    </row>
    <row r="62" spans="16384:16384">
      <c r="XFD62" t="s">
        <v>566</v>
      </c>
    </row>
    <row r="63" spans="16384:16384">
      <c r="XFD63" t="s">
        <v>567</v>
      </c>
    </row>
    <row r="64" spans="16384:16384">
      <c r="XFD64" t="s">
        <v>568</v>
      </c>
    </row>
    <row r="65" spans="16384:16384">
      <c r="XFD65" t="s">
        <v>569</v>
      </c>
    </row>
    <row r="66" spans="16384:16384">
      <c r="XFD66" t="s">
        <v>570</v>
      </c>
    </row>
    <row r="67" spans="16384:16384">
      <c r="XFD67" t="s">
        <v>571</v>
      </c>
    </row>
    <row r="68" spans="16384:16384">
      <c r="XFD68" t="s">
        <v>572</v>
      </c>
    </row>
    <row r="69" spans="16384:16384">
      <c r="XFD69" t="s">
        <v>573</v>
      </c>
    </row>
    <row r="70" spans="16384:16384">
      <c r="XFD70" t="s">
        <v>574</v>
      </c>
    </row>
    <row r="71" spans="16384:16384">
      <c r="XFD71" t="s">
        <v>575</v>
      </c>
    </row>
    <row r="72" spans="16384:16384">
      <c r="XFD72" t="s">
        <v>576</v>
      </c>
    </row>
    <row r="73" spans="16384:16384">
      <c r="XFD73" t="s">
        <v>514</v>
      </c>
    </row>
    <row r="74" spans="16384:16384">
      <c r="XFD74" t="s">
        <v>577</v>
      </c>
    </row>
    <row r="75" spans="16384:16384">
      <c r="XFD75" t="s">
        <v>578</v>
      </c>
    </row>
    <row r="76" spans="16384:16384">
      <c r="XFD76" t="s">
        <v>579</v>
      </c>
    </row>
    <row r="77" spans="16384:16384">
      <c r="XFD77" t="s">
        <v>580</v>
      </c>
    </row>
    <row r="78" spans="16384:16384">
      <c r="XFD78" t="s">
        <v>581</v>
      </c>
    </row>
    <row r="79" spans="16384:16384">
      <c r="XFD79" t="s">
        <v>582</v>
      </c>
    </row>
    <row r="80" spans="16384:16384">
      <c r="XFD80" t="s">
        <v>583</v>
      </c>
    </row>
    <row r="81" spans="16384:16384">
      <c r="XFD81" t="s">
        <v>584</v>
      </c>
    </row>
    <row r="82" spans="16384:16384">
      <c r="XFD82" t="s">
        <v>585</v>
      </c>
    </row>
    <row r="83" spans="16384:16384">
      <c r="XFD83" t="s">
        <v>586</v>
      </c>
    </row>
    <row r="84" spans="16384:16384">
      <c r="XFD84" t="s">
        <v>587</v>
      </c>
    </row>
    <row r="85" spans="16384:16384">
      <c r="XFD85" t="s">
        <v>588</v>
      </c>
    </row>
    <row r="86" spans="16384:16384">
      <c r="XFD86" t="s">
        <v>589</v>
      </c>
    </row>
    <row r="87" spans="16384:16384">
      <c r="XFD87" t="s">
        <v>590</v>
      </c>
    </row>
    <row r="88" spans="16384:16384">
      <c r="XFD88" t="s">
        <v>591</v>
      </c>
    </row>
    <row r="89" spans="16384:16384">
      <c r="XFD89" t="s">
        <v>592</v>
      </c>
    </row>
    <row r="90" spans="16384:16384">
      <c r="XFD90" t="s">
        <v>593</v>
      </c>
    </row>
    <row r="91" spans="16384:16384">
      <c r="XFD91" t="s">
        <v>594</v>
      </c>
    </row>
    <row r="92" spans="16384:16384">
      <c r="XFD92" t="s">
        <v>595</v>
      </c>
    </row>
    <row r="93" spans="16384:16384">
      <c r="XFD93" t="s">
        <v>596</v>
      </c>
    </row>
    <row r="94" spans="16384:16384">
      <c r="XFD94" t="s">
        <v>597</v>
      </c>
    </row>
    <row r="95" spans="16384:16384">
      <c r="XFD95" t="s">
        <v>598</v>
      </c>
    </row>
    <row r="96" spans="16384:16384">
      <c r="XFD96" t="s">
        <v>599</v>
      </c>
    </row>
    <row r="97" spans="16384:16384">
      <c r="XFD97" t="s">
        <v>600</v>
      </c>
    </row>
    <row r="98" spans="16384:16384">
      <c r="XFD98" t="s">
        <v>601</v>
      </c>
    </row>
    <row r="99" spans="16384:16384">
      <c r="XFD99" t="s">
        <v>602</v>
      </c>
    </row>
    <row r="100" spans="16384:16384">
      <c r="XFD100" t="s">
        <v>603</v>
      </c>
    </row>
    <row r="101" spans="16384:16384">
      <c r="XFD101" t="s">
        <v>604</v>
      </c>
    </row>
    <row r="102" spans="16384:16384">
      <c r="XFD102" t="s">
        <v>605</v>
      </c>
    </row>
    <row r="103" spans="16384:16384">
      <c r="XFD103" t="s">
        <v>606</v>
      </c>
    </row>
    <row r="104" spans="16384:16384">
      <c r="XFD104" t="s">
        <v>607</v>
      </c>
    </row>
    <row r="105" spans="16384:16384">
      <c r="XFD105" t="s">
        <v>608</v>
      </c>
    </row>
    <row r="106" spans="16384:16384">
      <c r="XFD106" t="s">
        <v>609</v>
      </c>
    </row>
    <row r="107" spans="16384:16384">
      <c r="XFD107" t="s">
        <v>610</v>
      </c>
    </row>
    <row r="108" spans="16384:16384">
      <c r="XFD108" t="s">
        <v>611</v>
      </c>
    </row>
    <row r="109" spans="16384:16384">
      <c r="XFD109" t="s">
        <v>612</v>
      </c>
    </row>
    <row r="110" spans="16384:16384">
      <c r="XFD110" t="s">
        <v>613</v>
      </c>
    </row>
    <row r="111" spans="16384:16384">
      <c r="XFD111" t="s">
        <v>614</v>
      </c>
    </row>
    <row r="112" spans="16384:16384">
      <c r="XFD112" t="s">
        <v>615</v>
      </c>
    </row>
    <row r="113" spans="16384:16384">
      <c r="XFD113" t="s">
        <v>616</v>
      </c>
    </row>
    <row r="114" spans="16384:16384">
      <c r="XFD114" t="s">
        <v>617</v>
      </c>
    </row>
    <row r="115" spans="16384:16384">
      <c r="XFD115" t="s">
        <v>618</v>
      </c>
    </row>
    <row r="116" spans="16384:16384">
      <c r="XFD116" t="s">
        <v>619</v>
      </c>
    </row>
    <row r="117" spans="16384:16384">
      <c r="XFD117" t="s">
        <v>620</v>
      </c>
    </row>
    <row r="118" spans="16384:16384">
      <c r="XFD118" t="s">
        <v>621</v>
      </c>
    </row>
    <row r="119" spans="16384:16384">
      <c r="XFD119" t="s">
        <v>622</v>
      </c>
    </row>
    <row r="120" spans="16384:16384">
      <c r="XFD120" t="s">
        <v>623</v>
      </c>
    </row>
    <row r="121" spans="16384:16384">
      <c r="XFD121" t="s">
        <v>624</v>
      </c>
    </row>
    <row r="122" spans="16384:16384">
      <c r="XFD122" t="s">
        <v>625</v>
      </c>
    </row>
    <row r="123" spans="16384:16384">
      <c r="XFD123" t="s">
        <v>626</v>
      </c>
    </row>
    <row r="124" spans="16384:16384">
      <c r="XFD124" t="s">
        <v>627</v>
      </c>
    </row>
    <row r="125" spans="16384:16384">
      <c r="XFD125" t="s">
        <v>628</v>
      </c>
    </row>
    <row r="126" spans="16384:16384">
      <c r="XFD126" t="s">
        <v>629</v>
      </c>
    </row>
    <row r="127" spans="16384:16384">
      <c r="XFD127" t="s">
        <v>630</v>
      </c>
    </row>
    <row r="128" spans="16384:16384">
      <c r="XFD128" t="s">
        <v>631</v>
      </c>
    </row>
    <row r="129" spans="16384:16384">
      <c r="XFD129" t="s">
        <v>632</v>
      </c>
    </row>
    <row r="130" spans="16384:16384">
      <c r="XFD130" t="s">
        <v>633</v>
      </c>
    </row>
    <row r="131" spans="16384:16384">
      <c r="XFD131" t="s">
        <v>634</v>
      </c>
    </row>
    <row r="132" spans="16384:16384">
      <c r="XFD132" t="s">
        <v>635</v>
      </c>
    </row>
    <row r="133" spans="16384:16384">
      <c r="XFD133" t="s">
        <v>636</v>
      </c>
    </row>
    <row r="134" spans="16384:16384">
      <c r="XFD134" t="s">
        <v>637</v>
      </c>
    </row>
    <row r="135" spans="16384:16384">
      <c r="XFD135" t="s">
        <v>638</v>
      </c>
    </row>
    <row r="136" spans="16384:16384">
      <c r="XFD136" t="s">
        <v>639</v>
      </c>
    </row>
    <row r="137" spans="16384:16384">
      <c r="XFD137" t="s">
        <v>640</v>
      </c>
    </row>
    <row r="138" spans="16384:16384">
      <c r="XFD138" t="s">
        <v>641</v>
      </c>
    </row>
    <row r="139" spans="16384:16384">
      <c r="XFD139" t="s">
        <v>642</v>
      </c>
    </row>
    <row r="140" spans="16384:16384">
      <c r="XFD140" t="s">
        <v>643</v>
      </c>
    </row>
    <row r="141" spans="16384:16384">
      <c r="XFD141" t="s">
        <v>644</v>
      </c>
    </row>
    <row r="142" spans="16384:16384">
      <c r="XFD142" t="s">
        <v>645</v>
      </c>
    </row>
    <row r="143" spans="16384:16384">
      <c r="XFD143" t="s">
        <v>646</v>
      </c>
    </row>
    <row r="144" spans="16384:16384">
      <c r="XFD144" t="s">
        <v>647</v>
      </c>
    </row>
    <row r="145" spans="16384:16384">
      <c r="XFD145" t="s">
        <v>648</v>
      </c>
    </row>
    <row r="146" spans="16384:16384">
      <c r="XFD146" t="s">
        <v>649</v>
      </c>
    </row>
    <row r="147" spans="16384:16384">
      <c r="XFD147" t="s">
        <v>650</v>
      </c>
    </row>
    <row r="148" spans="16384:16384">
      <c r="XFD148" t="s">
        <v>651</v>
      </c>
    </row>
    <row r="149" spans="16384:16384">
      <c r="XFD149" t="s">
        <v>652</v>
      </c>
    </row>
    <row r="150" spans="16384:16384">
      <c r="XFD150" t="s">
        <v>653</v>
      </c>
    </row>
    <row r="151" spans="16384:16384">
      <c r="XFD151" t="s">
        <v>654</v>
      </c>
    </row>
    <row r="152" spans="16384:16384">
      <c r="XFD152" t="s">
        <v>655</v>
      </c>
    </row>
    <row r="153" spans="16384:16384">
      <c r="XFD153" t="s">
        <v>656</v>
      </c>
    </row>
    <row r="154" spans="16384:16384">
      <c r="XFD154" t="s">
        <v>657</v>
      </c>
    </row>
    <row r="155" spans="16384:16384">
      <c r="XFD155" t="s">
        <v>658</v>
      </c>
    </row>
    <row r="156" spans="16384:16384">
      <c r="XFD156" t="s">
        <v>659</v>
      </c>
    </row>
    <row r="157" spans="16384:16384">
      <c r="XFD157" t="s">
        <v>660</v>
      </c>
    </row>
    <row r="158" spans="16384:16384">
      <c r="XFD158" t="s">
        <v>661</v>
      </c>
    </row>
    <row r="159" spans="16384:16384">
      <c r="XFD159" t="s">
        <v>662</v>
      </c>
    </row>
    <row r="160" spans="16384:16384">
      <c r="XFD160" t="s">
        <v>663</v>
      </c>
    </row>
    <row r="161" spans="16384:16384">
      <c r="XFD161" t="s">
        <v>664</v>
      </c>
    </row>
    <row r="162" spans="16384:16384">
      <c r="XFD162" t="s">
        <v>665</v>
      </c>
    </row>
    <row r="163" spans="16384:16384">
      <c r="XFD163" t="s">
        <v>666</v>
      </c>
    </row>
    <row r="164" spans="16384:16384">
      <c r="XFD164" t="s">
        <v>667</v>
      </c>
    </row>
    <row r="165" spans="16384:16384">
      <c r="XFD165" t="s">
        <v>668</v>
      </c>
    </row>
    <row r="166" spans="16384:16384">
      <c r="XFD166" t="s">
        <v>669</v>
      </c>
    </row>
    <row r="167" spans="16384:16384">
      <c r="XFD167" t="s">
        <v>670</v>
      </c>
    </row>
    <row r="168" spans="16384:16384">
      <c r="XFD168" t="s">
        <v>671</v>
      </c>
    </row>
    <row r="169" spans="16384:16384">
      <c r="XFD169" t="s">
        <v>672</v>
      </c>
    </row>
    <row r="170" spans="16384:16384">
      <c r="XFD170" t="s">
        <v>673</v>
      </c>
    </row>
    <row r="171" spans="16384:16384">
      <c r="XFD171" t="s">
        <v>674</v>
      </c>
    </row>
    <row r="172" spans="16384:16384">
      <c r="XFD172" t="s">
        <v>675</v>
      </c>
    </row>
    <row r="173" spans="16384:16384">
      <c r="XFD173" t="s">
        <v>676</v>
      </c>
    </row>
    <row r="174" spans="16384:16384">
      <c r="XFD174" t="s">
        <v>627</v>
      </c>
    </row>
    <row r="175" spans="16384:16384">
      <c r="XFD175" t="s">
        <v>677</v>
      </c>
    </row>
    <row r="176" spans="16384:16384">
      <c r="XFD176" t="s">
        <v>678</v>
      </c>
    </row>
    <row r="177" spans="16384:16384">
      <c r="XFD177" t="s">
        <v>679</v>
      </c>
    </row>
    <row r="178" spans="16384:16384">
      <c r="XFD178" t="s">
        <v>610</v>
      </c>
    </row>
    <row r="179" spans="16384:16384">
      <c r="XFD179" t="s">
        <v>680</v>
      </c>
    </row>
    <row r="180" spans="16384:16384">
      <c r="XFD180" t="s">
        <v>681</v>
      </c>
    </row>
    <row r="181" spans="16384:16384">
      <c r="XFD181" t="s">
        <v>682</v>
      </c>
    </row>
    <row r="182" spans="16384:16384">
      <c r="XFD182" t="s">
        <v>683</v>
      </c>
    </row>
    <row r="183" spans="16384:16384">
      <c r="XFD183" t="s">
        <v>684</v>
      </c>
    </row>
    <row r="184" spans="16384:16384">
      <c r="XFD184" t="s">
        <v>685</v>
      </c>
    </row>
    <row r="185" spans="16384:16384">
      <c r="XFD185" t="s">
        <v>686</v>
      </c>
    </row>
    <row r="186" spans="16384:16384">
      <c r="XFD186" t="s">
        <v>687</v>
      </c>
    </row>
    <row r="187" spans="16384:16384">
      <c r="XFD187" t="s">
        <v>688</v>
      </c>
    </row>
    <row r="188" spans="16384:16384">
      <c r="XFD188" t="s">
        <v>689</v>
      </c>
    </row>
    <row r="189" spans="16384:16384">
      <c r="XFD189" t="s">
        <v>690</v>
      </c>
    </row>
    <row r="190" spans="16384:16384">
      <c r="XFD190" t="s">
        <v>691</v>
      </c>
    </row>
    <row r="191" spans="16384:16384">
      <c r="XFD191" t="s">
        <v>692</v>
      </c>
    </row>
    <row r="192" spans="16384:16384">
      <c r="XFD192" t="s">
        <v>693</v>
      </c>
    </row>
    <row r="193" spans="16384:16384">
      <c r="XFD193" t="s">
        <v>694</v>
      </c>
    </row>
    <row r="194" spans="16384:16384">
      <c r="XFD194" t="s">
        <v>695</v>
      </c>
    </row>
    <row r="195" spans="16384:16384">
      <c r="XFD195" t="s">
        <v>696</v>
      </c>
    </row>
    <row r="196" spans="16384:16384">
      <c r="XFD196" t="s">
        <v>697</v>
      </c>
    </row>
    <row r="197" spans="16384:16384">
      <c r="XFD197" t="s">
        <v>698</v>
      </c>
    </row>
    <row r="198" spans="16384:16384">
      <c r="XFD198" t="s">
        <v>699</v>
      </c>
    </row>
    <row r="199" spans="16384:16384">
      <c r="XFD199" t="s">
        <v>700</v>
      </c>
    </row>
    <row r="200" spans="16384:16384">
      <c r="XFD200" t="s">
        <v>701</v>
      </c>
    </row>
    <row r="201" spans="16384:16384">
      <c r="XFD201" t="s">
        <v>702</v>
      </c>
    </row>
    <row r="202" spans="16384:16384">
      <c r="XFD202" t="s">
        <v>703</v>
      </c>
    </row>
    <row r="203" spans="16384:16384">
      <c r="XFD203" t="s">
        <v>704</v>
      </c>
    </row>
    <row r="204" spans="16384:16384">
      <c r="XFD204" t="s">
        <v>705</v>
      </c>
    </row>
    <row r="205" spans="16384:16384">
      <c r="XFD205" t="s">
        <v>706</v>
      </c>
    </row>
    <row r="206" spans="16384:16384">
      <c r="XFD206" t="s">
        <v>707</v>
      </c>
    </row>
    <row r="207" spans="16384:16384">
      <c r="XFD207" t="s">
        <v>708</v>
      </c>
    </row>
    <row r="208" spans="16384:16384">
      <c r="XFD208" t="s">
        <v>709</v>
      </c>
    </row>
    <row r="209" spans="16384:16384">
      <c r="XFD209" t="s">
        <v>710</v>
      </c>
    </row>
    <row r="210" spans="16384:16384">
      <c r="XFD210" t="s">
        <v>639</v>
      </c>
    </row>
    <row r="211" spans="16384:16384">
      <c r="XFD211" t="s">
        <v>711</v>
      </c>
    </row>
    <row r="212" spans="16384:16384">
      <c r="XFD212" t="s">
        <v>712</v>
      </c>
    </row>
    <row r="213" spans="16384:16384">
      <c r="XFD213" t="s">
        <v>713</v>
      </c>
    </row>
    <row r="214" spans="16384:16384">
      <c r="XFD214" t="s">
        <v>714</v>
      </c>
    </row>
    <row r="215" spans="16384:16384">
      <c r="XFD215" t="s">
        <v>715</v>
      </c>
    </row>
    <row r="216" spans="16384:16384">
      <c r="XFD216" t="s">
        <v>716</v>
      </c>
    </row>
    <row r="217" spans="16384:16384">
      <c r="XFD217" t="s">
        <v>717</v>
      </c>
    </row>
    <row r="218" spans="16384:16384">
      <c r="XFD218" t="s">
        <v>718</v>
      </c>
    </row>
    <row r="219" spans="16384:16384">
      <c r="XFD219" t="s">
        <v>719</v>
      </c>
    </row>
    <row r="220" spans="16384:16384">
      <c r="XFD220" t="s">
        <v>720</v>
      </c>
    </row>
    <row r="221" spans="16384:16384">
      <c r="XFD221" t="s">
        <v>721</v>
      </c>
    </row>
    <row r="222" spans="16384:16384">
      <c r="XFD222" t="s">
        <v>722</v>
      </c>
    </row>
    <row r="223" spans="16384:16384">
      <c r="XFD223" t="s">
        <v>723</v>
      </c>
    </row>
    <row r="224" spans="16384:16384">
      <c r="XFD224" t="s">
        <v>724</v>
      </c>
    </row>
    <row r="225" spans="16384:16384">
      <c r="XFD225" t="s">
        <v>725</v>
      </c>
    </row>
    <row r="226" spans="16384:16384">
      <c r="XFD226" t="s">
        <v>726</v>
      </c>
    </row>
    <row r="227" spans="16384:16384">
      <c r="XFD227" t="s">
        <v>727</v>
      </c>
    </row>
    <row r="228" spans="16384:16384">
      <c r="XFD228" t="s">
        <v>728</v>
      </c>
    </row>
    <row r="229" spans="16384:16384">
      <c r="XFD229" t="s">
        <v>729</v>
      </c>
    </row>
    <row r="230" spans="16384:16384">
      <c r="XFD230" t="s">
        <v>730</v>
      </c>
    </row>
    <row r="231" spans="16384:16384">
      <c r="XFD231" t="s">
        <v>731</v>
      </c>
    </row>
    <row r="232" spans="16384:16384">
      <c r="XFD232" t="s">
        <v>517</v>
      </c>
    </row>
    <row r="233" spans="16384:16384">
      <c r="XFD233" t="s">
        <v>732</v>
      </c>
    </row>
    <row r="234" spans="16384:16384">
      <c r="XFD234" t="s">
        <v>733</v>
      </c>
    </row>
    <row r="235" spans="16384:16384">
      <c r="XFD235" t="s">
        <v>734</v>
      </c>
    </row>
    <row r="236" spans="16384:16384">
      <c r="XFD236" t="s">
        <v>735</v>
      </c>
    </row>
    <row r="237" spans="16384:16384">
      <c r="XFD237" t="s">
        <v>736</v>
      </c>
    </row>
    <row r="238" spans="16384:16384">
      <c r="XFD238" t="s">
        <v>737</v>
      </c>
    </row>
    <row r="239" spans="16384:16384">
      <c r="XFD239" t="s">
        <v>738</v>
      </c>
    </row>
    <row r="240" spans="16384:16384">
      <c r="XFD240" t="s">
        <v>739</v>
      </c>
    </row>
    <row r="241" spans="16384:16384">
      <c r="XFD241" t="s">
        <v>740</v>
      </c>
    </row>
    <row r="242" spans="16384:16384">
      <c r="XFD242" t="s">
        <v>741</v>
      </c>
    </row>
    <row r="243" spans="16384:16384">
      <c r="XFD243" t="s">
        <v>742</v>
      </c>
    </row>
    <row r="244" spans="16384:16384">
      <c r="XFD244" t="s">
        <v>743</v>
      </c>
    </row>
    <row r="245" spans="16384:16384">
      <c r="XFD245" t="s">
        <v>744</v>
      </c>
    </row>
    <row r="246" spans="16384:16384">
      <c r="XFD246" t="s">
        <v>745</v>
      </c>
    </row>
    <row r="247" spans="16384:16384">
      <c r="XFD247" t="s">
        <v>746</v>
      </c>
    </row>
    <row r="248" spans="16384:16384">
      <c r="XFD248" t="s">
        <v>747</v>
      </c>
    </row>
    <row r="249" spans="16384:16384">
      <c r="XFD249" t="s">
        <v>748</v>
      </c>
    </row>
    <row r="250" spans="16384:16384">
      <c r="XFD250" t="s">
        <v>749</v>
      </c>
    </row>
    <row r="251" spans="16384:16384">
      <c r="XFD251" t="s">
        <v>750</v>
      </c>
    </row>
    <row r="252" spans="16384:16384">
      <c r="XFD252" t="s">
        <v>751</v>
      </c>
    </row>
    <row r="253" spans="16384:16384">
      <c r="XFD253" t="s">
        <v>752</v>
      </c>
    </row>
    <row r="254" spans="16384:16384">
      <c r="XFD254" t="s">
        <v>753</v>
      </c>
    </row>
    <row r="255" spans="16384:16384">
      <c r="XFD255" t="s">
        <v>754</v>
      </c>
    </row>
    <row r="256" spans="16384:16384">
      <c r="XFD256" t="s">
        <v>755</v>
      </c>
    </row>
    <row r="257" spans="16384:16384">
      <c r="XFD257" t="s">
        <v>756</v>
      </c>
    </row>
    <row r="258" spans="16384:16384">
      <c r="XFD258" t="s">
        <v>757</v>
      </c>
    </row>
    <row r="259" spans="16384:16384">
      <c r="XFD259" t="s">
        <v>758</v>
      </c>
    </row>
    <row r="260" spans="16384:16384">
      <c r="XFD260" t="s">
        <v>759</v>
      </c>
    </row>
    <row r="261" spans="16384:16384">
      <c r="XFD261" t="s">
        <v>760</v>
      </c>
    </row>
    <row r="262" spans="16384:16384">
      <c r="XFD262" t="s">
        <v>761</v>
      </c>
    </row>
    <row r="263" spans="16384:16384">
      <c r="XFD263" t="s">
        <v>520</v>
      </c>
    </row>
    <row r="264" spans="16384:16384">
      <c r="XFD264" t="s">
        <v>762</v>
      </c>
    </row>
    <row r="265" spans="16384:16384">
      <c r="XFD265" t="s">
        <v>763</v>
      </c>
    </row>
    <row r="266" spans="16384:16384">
      <c r="XFD266" t="s">
        <v>764</v>
      </c>
    </row>
    <row r="267" spans="16384:16384">
      <c r="XFD267" t="s">
        <v>765</v>
      </c>
    </row>
    <row r="268" spans="16384:16384">
      <c r="XFD268" t="s">
        <v>766</v>
      </c>
    </row>
    <row r="269" spans="16384:16384">
      <c r="XFD269" t="s">
        <v>767</v>
      </c>
    </row>
    <row r="270" spans="16384:16384">
      <c r="XFD270" t="s">
        <v>768</v>
      </c>
    </row>
    <row r="271" spans="16384:16384">
      <c r="XFD271" t="s">
        <v>769</v>
      </c>
    </row>
    <row r="272" spans="16384:16384">
      <c r="XFD272" t="s">
        <v>770</v>
      </c>
    </row>
    <row r="273" spans="16384:16384">
      <c r="XFD273" t="s">
        <v>771</v>
      </c>
    </row>
    <row r="274" spans="16384:16384">
      <c r="XFD274" t="s">
        <v>772</v>
      </c>
    </row>
    <row r="275" spans="16384:16384">
      <c r="XFD275" t="s">
        <v>773</v>
      </c>
    </row>
    <row r="276" spans="16384:16384">
      <c r="XFD276" t="s">
        <v>687</v>
      </c>
    </row>
    <row r="277" spans="16384:16384">
      <c r="XFD277" t="s">
        <v>774</v>
      </c>
    </row>
    <row r="278" spans="16384:16384">
      <c r="XFD278" t="s">
        <v>775</v>
      </c>
    </row>
    <row r="279" spans="16384:16384">
      <c r="XFD279" t="s">
        <v>776</v>
      </c>
    </row>
    <row r="280" spans="16384:16384">
      <c r="XFD280" t="s">
        <v>777</v>
      </c>
    </row>
    <row r="281" spans="16384:16384">
      <c r="XFD281" t="s">
        <v>778</v>
      </c>
    </row>
    <row r="282" spans="16384:16384">
      <c r="XFD282" t="s">
        <v>779</v>
      </c>
    </row>
    <row r="283" spans="16384:16384">
      <c r="XFD283" t="s">
        <v>780</v>
      </c>
    </row>
    <row r="284" spans="16384:16384">
      <c r="XFD284" t="s">
        <v>781</v>
      </c>
    </row>
    <row r="285" spans="16384:16384">
      <c r="XFD285" t="s">
        <v>782</v>
      </c>
    </row>
    <row r="286" spans="16384:16384">
      <c r="XFD286" t="s">
        <v>783</v>
      </c>
    </row>
    <row r="287" spans="16384:16384">
      <c r="XFD287" t="s">
        <v>784</v>
      </c>
    </row>
    <row r="288" spans="16384:16384">
      <c r="XFD288" t="s">
        <v>785</v>
      </c>
    </row>
    <row r="289" spans="16384:16384">
      <c r="XFD289" t="s">
        <v>786</v>
      </c>
    </row>
    <row r="290" spans="16384:16384">
      <c r="XFD290" t="s">
        <v>787</v>
      </c>
    </row>
    <row r="291" spans="16384:16384">
      <c r="XFD291" t="s">
        <v>788</v>
      </c>
    </row>
    <row r="292" spans="16384:16384">
      <c r="XFD292" t="s">
        <v>789</v>
      </c>
    </row>
    <row r="293" spans="16384:16384">
      <c r="XFD293" t="s">
        <v>790</v>
      </c>
    </row>
    <row r="294" spans="16384:16384">
      <c r="XFD294" t="s">
        <v>791</v>
      </c>
    </row>
    <row r="295" spans="16384:16384">
      <c r="XFD295" t="s">
        <v>792</v>
      </c>
    </row>
    <row r="296" spans="16384:16384">
      <c r="XFD296" t="s">
        <v>793</v>
      </c>
    </row>
    <row r="297" spans="16384:16384">
      <c r="XFD297" t="s">
        <v>794</v>
      </c>
    </row>
    <row r="298" spans="16384:16384">
      <c r="XFD298" t="s">
        <v>795</v>
      </c>
    </row>
    <row r="299" spans="16384:16384">
      <c r="XFD299" t="s">
        <v>796</v>
      </c>
    </row>
    <row r="300" spans="16384:16384">
      <c r="XFD300" t="s">
        <v>797</v>
      </c>
    </row>
    <row r="301" spans="16384:16384">
      <c r="XFD301" t="s">
        <v>798</v>
      </c>
    </row>
    <row r="302" spans="16384:16384">
      <c r="XFD302" t="s">
        <v>719</v>
      </c>
    </row>
    <row r="303" spans="16384:16384">
      <c r="XFD303" t="s">
        <v>799</v>
      </c>
    </row>
    <row r="304" spans="16384:16384">
      <c r="XFD304" t="s">
        <v>800</v>
      </c>
    </row>
    <row r="305" spans="16384:16384">
      <c r="XFD305" t="s">
        <v>801</v>
      </c>
    </row>
    <row r="306" spans="16384:16384">
      <c r="XFD306" t="s">
        <v>802</v>
      </c>
    </row>
    <row r="307" spans="16384:16384">
      <c r="XFD307" t="s">
        <v>803</v>
      </c>
    </row>
    <row r="308" spans="16384:16384">
      <c r="XFD308" t="s">
        <v>804</v>
      </c>
    </row>
    <row r="309" spans="16384:16384">
      <c r="XFD309" t="s">
        <v>523</v>
      </c>
    </row>
    <row r="310" spans="16384:16384">
      <c r="XFD310" t="s">
        <v>805</v>
      </c>
    </row>
    <row r="311" spans="16384:16384">
      <c r="XFD311" t="s">
        <v>806</v>
      </c>
    </row>
    <row r="312" spans="16384:16384">
      <c r="XFD312" t="s">
        <v>807</v>
      </c>
    </row>
    <row r="313" spans="16384:16384">
      <c r="XFD313" t="s">
        <v>808</v>
      </c>
    </row>
    <row r="314" spans="16384:16384">
      <c r="XFD314" t="s">
        <v>809</v>
      </c>
    </row>
    <row r="315" spans="16384:16384">
      <c r="XFD315" t="s">
        <v>810</v>
      </c>
    </row>
    <row r="316" spans="16384:16384">
      <c r="XFD316" t="s">
        <v>811</v>
      </c>
    </row>
    <row r="317" spans="16384:16384">
      <c r="XFD317" t="s">
        <v>812</v>
      </c>
    </row>
    <row r="318" spans="16384:16384">
      <c r="XFD318" t="s">
        <v>813</v>
      </c>
    </row>
    <row r="319" spans="16384:16384">
      <c r="XFD319" t="s">
        <v>814</v>
      </c>
    </row>
    <row r="320" spans="16384:16384">
      <c r="XFD320" t="s">
        <v>815</v>
      </c>
    </row>
    <row r="321" spans="16384:16384">
      <c r="XFD321" t="s">
        <v>816</v>
      </c>
    </row>
    <row r="322" spans="16384:16384">
      <c r="XFD322" t="s">
        <v>560</v>
      </c>
    </row>
    <row r="323" spans="16384:16384">
      <c r="XFD323" t="s">
        <v>817</v>
      </c>
    </row>
    <row r="324" spans="16384:16384">
      <c r="XFD324" t="s">
        <v>818</v>
      </c>
    </row>
    <row r="325" spans="16384:16384">
      <c r="XFD325" t="s">
        <v>819</v>
      </c>
    </row>
    <row r="326" spans="16384:16384">
      <c r="XFD326" t="s">
        <v>661</v>
      </c>
    </row>
    <row r="327" spans="16384:16384">
      <c r="XFD327" t="s">
        <v>820</v>
      </c>
    </row>
    <row r="328" spans="16384:16384">
      <c r="XFD328" t="s">
        <v>821</v>
      </c>
    </row>
    <row r="329" spans="16384:16384">
      <c r="XFD329" t="s">
        <v>822</v>
      </c>
    </row>
    <row r="330" spans="16384:16384">
      <c r="XFD330" t="s">
        <v>823</v>
      </c>
    </row>
    <row r="331" spans="16384:16384">
      <c r="XFD331" t="s">
        <v>824</v>
      </c>
    </row>
    <row r="332" spans="16384:16384">
      <c r="XFD332" t="s">
        <v>730</v>
      </c>
    </row>
    <row r="333" spans="16384:16384">
      <c r="XFD333" t="s">
        <v>825</v>
      </c>
    </row>
    <row r="334" spans="16384:16384">
      <c r="XFD334" t="s">
        <v>826</v>
      </c>
    </row>
    <row r="335" spans="16384:16384">
      <c r="XFD335" t="s">
        <v>827</v>
      </c>
    </row>
    <row r="336" spans="16384:16384">
      <c r="XFD336" t="s">
        <v>828</v>
      </c>
    </row>
    <row r="337" spans="16384:16384">
      <c r="XFD337" t="s">
        <v>829</v>
      </c>
    </row>
    <row r="338" spans="16384:16384">
      <c r="XFD338" t="s">
        <v>830</v>
      </c>
    </row>
    <row r="339" spans="16384:16384">
      <c r="XFD339" t="s">
        <v>831</v>
      </c>
    </row>
    <row r="340" spans="16384:16384">
      <c r="XFD340" t="s">
        <v>832</v>
      </c>
    </row>
    <row r="341" spans="16384:16384">
      <c r="XFD341" t="s">
        <v>833</v>
      </c>
    </row>
    <row r="342" spans="16384:16384">
      <c r="XFD342" t="s">
        <v>834</v>
      </c>
    </row>
    <row r="343" spans="16384:16384">
      <c r="XFD343" t="s">
        <v>835</v>
      </c>
    </row>
    <row r="344" spans="16384:16384">
      <c r="XFD344" t="s">
        <v>836</v>
      </c>
    </row>
    <row r="345" spans="16384:16384">
      <c r="XFD345" t="s">
        <v>837</v>
      </c>
    </row>
    <row r="346" spans="16384:16384">
      <c r="XFD346" t="s">
        <v>838</v>
      </c>
    </row>
    <row r="347" spans="16384:16384">
      <c r="XFD347" t="s">
        <v>839</v>
      </c>
    </row>
    <row r="348" spans="16384:16384">
      <c r="XFD348" t="s">
        <v>840</v>
      </c>
    </row>
    <row r="349" spans="16384:16384">
      <c r="XFD349" t="s">
        <v>841</v>
      </c>
    </row>
    <row r="350" spans="16384:16384">
      <c r="XFD350" t="s">
        <v>842</v>
      </c>
    </row>
    <row r="351" spans="16384:16384">
      <c r="XFD351" t="s">
        <v>843</v>
      </c>
    </row>
    <row r="352" spans="16384:16384">
      <c r="XFD352" t="s">
        <v>844</v>
      </c>
    </row>
    <row r="353" spans="16384:16384">
      <c r="XFD353" t="s">
        <v>845</v>
      </c>
    </row>
    <row r="354" spans="16384:16384">
      <c r="XFD354" t="s">
        <v>846</v>
      </c>
    </row>
    <row r="355" spans="16384:16384">
      <c r="XFD355" t="s">
        <v>847</v>
      </c>
    </row>
    <row r="356" spans="16384:16384">
      <c r="XFD356" t="s">
        <v>848</v>
      </c>
    </row>
    <row r="357" spans="16384:16384">
      <c r="XFD357" t="s">
        <v>849</v>
      </c>
    </row>
    <row r="358" spans="16384:16384">
      <c r="XFD358" t="s">
        <v>850</v>
      </c>
    </row>
    <row r="359" spans="16384:16384">
      <c r="XFD359" t="s">
        <v>851</v>
      </c>
    </row>
    <row r="360" spans="16384:16384">
      <c r="XFD360" t="s">
        <v>852</v>
      </c>
    </row>
    <row r="361" spans="16384:16384">
      <c r="XFD361" t="s">
        <v>853</v>
      </c>
    </row>
    <row r="362" spans="16384:16384">
      <c r="XFD362" t="s">
        <v>854</v>
      </c>
    </row>
    <row r="363" spans="16384:16384">
      <c r="XFD363" t="s">
        <v>855</v>
      </c>
    </row>
    <row r="364" spans="16384:16384">
      <c r="XFD364" t="s">
        <v>856</v>
      </c>
    </row>
    <row r="365" spans="16384:16384">
      <c r="XFD365" t="s">
        <v>857</v>
      </c>
    </row>
    <row r="366" spans="16384:16384">
      <c r="XFD366" t="s">
        <v>858</v>
      </c>
    </row>
    <row r="367" spans="16384:16384">
      <c r="XFD367" t="s">
        <v>859</v>
      </c>
    </row>
    <row r="368" spans="16384:16384">
      <c r="XFD368" t="s">
        <v>860</v>
      </c>
    </row>
    <row r="369" spans="16384:16384">
      <c r="XFD369" t="s">
        <v>861</v>
      </c>
    </row>
    <row r="370" spans="16384:16384">
      <c r="XFD370" t="s">
        <v>862</v>
      </c>
    </row>
    <row r="371" spans="16384:16384">
      <c r="XFD371" t="s">
        <v>863</v>
      </c>
    </row>
    <row r="372" spans="16384:16384">
      <c r="XFD372" t="s">
        <v>864</v>
      </c>
    </row>
    <row r="373" spans="16384:16384">
      <c r="XFD373" t="s">
        <v>865</v>
      </c>
    </row>
    <row r="374" spans="16384:16384">
      <c r="XFD374" t="s">
        <v>866</v>
      </c>
    </row>
    <row r="375" spans="16384:16384">
      <c r="XFD375" t="s">
        <v>867</v>
      </c>
    </row>
    <row r="376" spans="16384:16384">
      <c r="XFD376" t="s">
        <v>868</v>
      </c>
    </row>
    <row r="377" spans="16384:16384">
      <c r="XFD377" t="s">
        <v>869</v>
      </c>
    </row>
    <row r="378" spans="16384:16384">
      <c r="XFD378" t="s">
        <v>870</v>
      </c>
    </row>
    <row r="379" spans="16384:16384">
      <c r="XFD379" t="s">
        <v>871</v>
      </c>
    </row>
    <row r="380" spans="16384:16384">
      <c r="XFD380" t="s">
        <v>872</v>
      </c>
    </row>
    <row r="381" spans="16384:16384">
      <c r="XFD381" t="s">
        <v>525</v>
      </c>
    </row>
    <row r="382" spans="16384:16384">
      <c r="XFD382" t="s">
        <v>701</v>
      </c>
    </row>
    <row r="383" spans="16384:16384">
      <c r="XFD383" t="s">
        <v>873</v>
      </c>
    </row>
    <row r="384" spans="16384:16384">
      <c r="XFD384" t="s">
        <v>874</v>
      </c>
    </row>
    <row r="385" spans="16384:16384">
      <c r="XFD385" t="s">
        <v>875</v>
      </c>
    </row>
    <row r="386" spans="16384:16384">
      <c r="XFD386" t="s">
        <v>876</v>
      </c>
    </row>
    <row r="387" spans="16384:16384">
      <c r="XFD387" t="s">
        <v>877</v>
      </c>
    </row>
    <row r="388" spans="16384:16384">
      <c r="XFD388" t="s">
        <v>878</v>
      </c>
    </row>
    <row r="389" spans="16384:16384">
      <c r="XFD389" t="s">
        <v>879</v>
      </c>
    </row>
    <row r="390" spans="16384:16384">
      <c r="XFD390" t="s">
        <v>880</v>
      </c>
    </row>
    <row r="391" spans="16384:16384">
      <c r="XFD391" t="s">
        <v>750</v>
      </c>
    </row>
    <row r="392" spans="16384:16384">
      <c r="XFD392" t="s">
        <v>881</v>
      </c>
    </row>
    <row r="393" spans="16384:16384">
      <c r="XFD393" t="s">
        <v>512</v>
      </c>
    </row>
    <row r="394" spans="16384:16384">
      <c r="XFD394" t="s">
        <v>882</v>
      </c>
    </row>
    <row r="395" spans="16384:16384">
      <c r="XFD395" t="s">
        <v>883</v>
      </c>
    </row>
    <row r="396" spans="16384:16384">
      <c r="XFD396" t="s">
        <v>884</v>
      </c>
    </row>
    <row r="397" spans="16384:16384">
      <c r="XFD397" t="s">
        <v>885</v>
      </c>
    </row>
    <row r="398" spans="16384:16384">
      <c r="XFD398" t="s">
        <v>886</v>
      </c>
    </row>
    <row r="399" spans="16384:16384">
      <c r="XFD399" t="s">
        <v>887</v>
      </c>
    </row>
    <row r="400" spans="16384:16384">
      <c r="XFD400" t="s">
        <v>888</v>
      </c>
    </row>
    <row r="401" spans="16384:16384">
      <c r="XFD401" t="s">
        <v>889</v>
      </c>
    </row>
    <row r="402" spans="16384:16384">
      <c r="XFD402" t="s">
        <v>890</v>
      </c>
    </row>
    <row r="403" spans="16384:16384">
      <c r="XFD403" t="s">
        <v>891</v>
      </c>
    </row>
    <row r="404" spans="16384:16384">
      <c r="XFD404" t="s">
        <v>892</v>
      </c>
    </row>
    <row r="405" spans="16384:16384">
      <c r="XFD405" t="s">
        <v>893</v>
      </c>
    </row>
    <row r="406" spans="16384:16384">
      <c r="XFD406" t="s">
        <v>894</v>
      </c>
    </row>
    <row r="407" spans="16384:16384">
      <c r="XFD407" t="s">
        <v>895</v>
      </c>
    </row>
    <row r="408" spans="16384:16384">
      <c r="XFD408" t="s">
        <v>896</v>
      </c>
    </row>
    <row r="409" spans="16384:16384">
      <c r="XFD409" t="s">
        <v>897</v>
      </c>
    </row>
    <row r="410" spans="16384:16384">
      <c r="XFD410" t="s">
        <v>588</v>
      </c>
    </row>
    <row r="411" spans="16384:16384">
      <c r="XFD411" t="s">
        <v>898</v>
      </c>
    </row>
    <row r="412" spans="16384:16384">
      <c r="XFD412" t="s">
        <v>899</v>
      </c>
    </row>
    <row r="413" spans="16384:16384">
      <c r="XFD413" t="s">
        <v>900</v>
      </c>
    </row>
    <row r="414" spans="16384:16384">
      <c r="XFD414" t="s">
        <v>901</v>
      </c>
    </row>
    <row r="415" spans="16384:16384">
      <c r="XFD415" t="s">
        <v>902</v>
      </c>
    </row>
    <row r="416" spans="16384:16384">
      <c r="XFD416" t="s">
        <v>903</v>
      </c>
    </row>
    <row r="417" spans="16384:16384">
      <c r="XFD417" t="s">
        <v>904</v>
      </c>
    </row>
    <row r="418" spans="16384:16384">
      <c r="XFD418" t="s">
        <v>905</v>
      </c>
    </row>
    <row r="419" spans="16384:16384">
      <c r="XFD419" t="s">
        <v>906</v>
      </c>
    </row>
    <row r="420" spans="16384:16384">
      <c r="XFD420" t="s">
        <v>907</v>
      </c>
    </row>
    <row r="421" spans="16384:16384">
      <c r="XFD421" t="s">
        <v>602</v>
      </c>
    </row>
    <row r="422" spans="16384:16384">
      <c r="XFD422" t="s">
        <v>908</v>
      </c>
    </row>
    <row r="423" spans="16384:16384">
      <c r="XFD423" t="s">
        <v>909</v>
      </c>
    </row>
    <row r="424" spans="16384:16384">
      <c r="XFD424" t="s">
        <v>910</v>
      </c>
    </row>
    <row r="425" spans="16384:16384">
      <c r="XFD425" t="s">
        <v>517</v>
      </c>
    </row>
    <row r="426" spans="16384:16384">
      <c r="XFD426" t="s">
        <v>911</v>
      </c>
    </row>
    <row r="427" spans="16384:16384">
      <c r="XFD427" t="s">
        <v>912</v>
      </c>
    </row>
    <row r="428" spans="16384:16384">
      <c r="XFD428" t="s">
        <v>913</v>
      </c>
    </row>
    <row r="429" spans="16384:16384">
      <c r="XFD429" t="s">
        <v>914</v>
      </c>
    </row>
    <row r="430" spans="16384:16384">
      <c r="XFD430" t="s">
        <v>915</v>
      </c>
    </row>
    <row r="431" spans="16384:16384">
      <c r="XFD431" t="s">
        <v>916</v>
      </c>
    </row>
    <row r="432" spans="16384:16384">
      <c r="XFD432" t="s">
        <v>917</v>
      </c>
    </row>
    <row r="433" spans="16384:16384">
      <c r="XFD433" t="s">
        <v>918</v>
      </c>
    </row>
    <row r="434" spans="16384:16384">
      <c r="XFD434" t="s">
        <v>919</v>
      </c>
    </row>
    <row r="435" spans="16384:16384">
      <c r="XFD435" t="s">
        <v>920</v>
      </c>
    </row>
    <row r="436" spans="16384:16384">
      <c r="XFD436" t="s">
        <v>921</v>
      </c>
    </row>
    <row r="437" spans="16384:16384">
      <c r="XFD437" t="s">
        <v>922</v>
      </c>
    </row>
    <row r="438" spans="16384:16384">
      <c r="XFD438" t="s">
        <v>923</v>
      </c>
    </row>
    <row r="439" spans="16384:16384">
      <c r="XFD439" t="s">
        <v>924</v>
      </c>
    </row>
    <row r="440" spans="16384:16384">
      <c r="XFD440" t="s">
        <v>925</v>
      </c>
    </row>
    <row r="441" spans="16384:16384">
      <c r="XFD441" t="s">
        <v>926</v>
      </c>
    </row>
    <row r="442" spans="16384:16384">
      <c r="XFD442" t="s">
        <v>927</v>
      </c>
    </row>
    <row r="443" spans="16384:16384">
      <c r="XFD443" t="s">
        <v>928</v>
      </c>
    </row>
    <row r="444" spans="16384:16384">
      <c r="XFD444" t="s">
        <v>929</v>
      </c>
    </row>
    <row r="445" spans="16384:16384">
      <c r="XFD445" t="s">
        <v>930</v>
      </c>
    </row>
    <row r="446" spans="16384:16384">
      <c r="XFD446" t="s">
        <v>931</v>
      </c>
    </row>
    <row r="447" spans="16384:16384">
      <c r="XFD447" t="s">
        <v>932</v>
      </c>
    </row>
    <row r="448" spans="16384:16384">
      <c r="XFD448" t="s">
        <v>933</v>
      </c>
    </row>
    <row r="449" spans="16384:16384">
      <c r="XFD449" t="s">
        <v>934</v>
      </c>
    </row>
    <row r="450" spans="16384:16384">
      <c r="XFD450" t="s">
        <v>935</v>
      </c>
    </row>
    <row r="451" spans="16384:16384">
      <c r="XFD451" t="s">
        <v>936</v>
      </c>
    </row>
    <row r="452" spans="16384:16384">
      <c r="XFD452" t="s">
        <v>937</v>
      </c>
    </row>
    <row r="453" spans="16384:16384">
      <c r="XFD453" t="s">
        <v>938</v>
      </c>
    </row>
    <row r="454" spans="16384:16384">
      <c r="XFD454" t="s">
        <v>939</v>
      </c>
    </row>
    <row r="455" spans="16384:16384">
      <c r="XFD455" t="s">
        <v>872</v>
      </c>
    </row>
    <row r="456" spans="16384:16384">
      <c r="XFD456" t="s">
        <v>940</v>
      </c>
    </row>
    <row r="457" spans="16384:16384">
      <c r="XFD457" t="s">
        <v>941</v>
      </c>
    </row>
    <row r="458" spans="16384:16384">
      <c r="XFD458" t="s">
        <v>942</v>
      </c>
    </row>
    <row r="459" spans="16384:16384">
      <c r="XFD459" t="s">
        <v>943</v>
      </c>
    </row>
    <row r="460" spans="16384:16384">
      <c r="XFD460" t="s">
        <v>944</v>
      </c>
    </row>
    <row r="461" spans="16384:16384">
      <c r="XFD461" t="s">
        <v>945</v>
      </c>
    </row>
    <row r="462" spans="16384:16384">
      <c r="XFD462" t="s">
        <v>946</v>
      </c>
    </row>
    <row r="463" spans="16384:16384">
      <c r="XFD463" t="s">
        <v>947</v>
      </c>
    </row>
    <row r="464" spans="16384:16384">
      <c r="XFD464" t="s">
        <v>948</v>
      </c>
    </row>
    <row r="465" spans="16384:16384">
      <c r="XFD465" t="s">
        <v>949</v>
      </c>
    </row>
    <row r="466" spans="16384:16384">
      <c r="XFD466" t="s">
        <v>950</v>
      </c>
    </row>
    <row r="467" spans="16384:16384">
      <c r="XFD467" t="s">
        <v>951</v>
      </c>
    </row>
    <row r="468" spans="16384:16384">
      <c r="XFD468" t="s">
        <v>952</v>
      </c>
    </row>
    <row r="469" spans="16384:16384">
      <c r="XFD469" t="s">
        <v>953</v>
      </c>
    </row>
    <row r="470" spans="16384:16384">
      <c r="XFD470" t="s">
        <v>954</v>
      </c>
    </row>
    <row r="471" spans="16384:16384">
      <c r="XFD471" t="s">
        <v>955</v>
      </c>
    </row>
    <row r="472" spans="16384:16384">
      <c r="XFD472" t="s">
        <v>956</v>
      </c>
    </row>
    <row r="473" spans="16384:16384">
      <c r="XFD473" t="s">
        <v>957</v>
      </c>
    </row>
    <row r="474" spans="16384:16384">
      <c r="XFD474" t="s">
        <v>958</v>
      </c>
    </row>
    <row r="475" spans="16384:16384">
      <c r="XFD475" t="s">
        <v>959</v>
      </c>
    </row>
    <row r="476" spans="16384:16384">
      <c r="XFD476" t="s">
        <v>960</v>
      </c>
    </row>
    <row r="477" spans="16384:16384">
      <c r="XFD477" t="s">
        <v>961</v>
      </c>
    </row>
    <row r="478" spans="16384:16384">
      <c r="XFD478" t="s">
        <v>962</v>
      </c>
    </row>
    <row r="479" spans="16384:16384">
      <c r="XFD479" t="s">
        <v>963</v>
      </c>
    </row>
    <row r="480" spans="16384:16384">
      <c r="XFD480" t="s">
        <v>964</v>
      </c>
    </row>
    <row r="481" spans="16384:16384">
      <c r="XFD481" t="s">
        <v>887</v>
      </c>
    </row>
    <row r="482" spans="16384:16384">
      <c r="XFD482" t="s">
        <v>965</v>
      </c>
    </row>
    <row r="483" spans="16384:16384">
      <c r="XFD483" t="s">
        <v>966</v>
      </c>
    </row>
    <row r="484" spans="16384:16384">
      <c r="XFD484" t="s">
        <v>967</v>
      </c>
    </row>
    <row r="485" spans="16384:16384">
      <c r="XFD485" t="s">
        <v>968</v>
      </c>
    </row>
    <row r="486" spans="16384:16384">
      <c r="XFD486" t="s">
        <v>969</v>
      </c>
    </row>
    <row r="487" spans="16384:16384">
      <c r="XFD487" t="s">
        <v>970</v>
      </c>
    </row>
    <row r="488" spans="16384:16384">
      <c r="XFD488" t="s">
        <v>971</v>
      </c>
    </row>
    <row r="489" spans="16384:16384">
      <c r="XFD489" t="s">
        <v>972</v>
      </c>
    </row>
    <row r="490" spans="16384:16384">
      <c r="XFD490" t="s">
        <v>973</v>
      </c>
    </row>
    <row r="491" spans="16384:16384">
      <c r="XFD491" t="s">
        <v>974</v>
      </c>
    </row>
    <row r="492" spans="16384:16384">
      <c r="XFD492" t="s">
        <v>975</v>
      </c>
    </row>
    <row r="493" spans="16384:16384">
      <c r="XFD493" t="s">
        <v>719</v>
      </c>
    </row>
    <row r="494" spans="16384:16384">
      <c r="XFD494" t="s">
        <v>976</v>
      </c>
    </row>
    <row r="495" spans="16384:16384">
      <c r="XFD495" t="s">
        <v>977</v>
      </c>
    </row>
    <row r="496" spans="16384:16384">
      <c r="XFD496" t="s">
        <v>978</v>
      </c>
    </row>
    <row r="497" spans="16384:16384">
      <c r="XFD497" t="s">
        <v>979</v>
      </c>
    </row>
    <row r="498" spans="16384:16384">
      <c r="XFD498" t="s">
        <v>980</v>
      </c>
    </row>
    <row r="499" spans="16384:16384">
      <c r="XFD499" t="s">
        <v>981</v>
      </c>
    </row>
    <row r="500" spans="16384:16384">
      <c r="XFD500" t="s">
        <v>523</v>
      </c>
    </row>
    <row r="501" spans="16384:16384">
      <c r="XFD501" t="s">
        <v>982</v>
      </c>
    </row>
    <row r="502" spans="16384:16384">
      <c r="XFD502" t="s">
        <v>983</v>
      </c>
    </row>
    <row r="503" spans="16384:16384">
      <c r="XFD503" t="s">
        <v>984</v>
      </c>
    </row>
    <row r="504" spans="16384:16384">
      <c r="XFD504" t="s">
        <v>985</v>
      </c>
    </row>
    <row r="505" spans="16384:16384">
      <c r="XFD505" t="s">
        <v>986</v>
      </c>
    </row>
    <row r="506" spans="16384:16384">
      <c r="XFD506" t="s">
        <v>735</v>
      </c>
    </row>
    <row r="507" spans="16384:16384">
      <c r="XFD507" t="s">
        <v>987</v>
      </c>
    </row>
    <row r="508" spans="16384:16384">
      <c r="XFD508" t="s">
        <v>988</v>
      </c>
    </row>
    <row r="509" spans="16384:16384">
      <c r="XFD509" t="s">
        <v>989</v>
      </c>
    </row>
    <row r="510" spans="16384:16384">
      <c r="XFD510" t="s">
        <v>990</v>
      </c>
    </row>
    <row r="511" spans="16384:16384">
      <c r="XFD511" t="s">
        <v>991</v>
      </c>
    </row>
    <row r="512" spans="16384:16384">
      <c r="XFD512" t="s">
        <v>992</v>
      </c>
    </row>
    <row r="513" spans="16384:16384">
      <c r="XFD513" t="s">
        <v>993</v>
      </c>
    </row>
    <row r="514" spans="16384:16384">
      <c r="XFD514" t="s">
        <v>994</v>
      </c>
    </row>
    <row r="515" spans="16384:16384">
      <c r="XFD515" t="s">
        <v>600</v>
      </c>
    </row>
    <row r="516" spans="16384:16384">
      <c r="XFD516" t="s">
        <v>995</v>
      </c>
    </row>
    <row r="517" spans="16384:16384">
      <c r="XFD517" t="s">
        <v>996</v>
      </c>
    </row>
    <row r="518" spans="16384:16384">
      <c r="XFD518" t="s">
        <v>997</v>
      </c>
    </row>
    <row r="519" spans="16384:16384">
      <c r="XFD519" t="s">
        <v>998</v>
      </c>
    </row>
    <row r="520" spans="16384:16384">
      <c r="XFD520" t="s">
        <v>999</v>
      </c>
    </row>
    <row r="521" spans="16384:16384">
      <c r="XFD521" t="s">
        <v>1000</v>
      </c>
    </row>
    <row r="522" spans="16384:16384">
      <c r="XFD522" t="s">
        <v>1001</v>
      </c>
    </row>
    <row r="523" spans="16384:16384">
      <c r="XFD523" t="s">
        <v>1002</v>
      </c>
    </row>
    <row r="524" spans="16384:16384">
      <c r="XFD524" t="s">
        <v>1003</v>
      </c>
    </row>
    <row r="525" spans="16384:16384">
      <c r="XFD525" t="s">
        <v>751</v>
      </c>
    </row>
    <row r="526" spans="16384:16384">
      <c r="XFD526" t="s">
        <v>639</v>
      </c>
    </row>
    <row r="527" spans="16384:16384">
      <c r="XFD527" t="s">
        <v>1004</v>
      </c>
    </row>
    <row r="528" spans="16384:16384">
      <c r="XFD528" t="s">
        <v>1005</v>
      </c>
    </row>
    <row r="529" spans="16384:16384">
      <c r="XFD529" t="s">
        <v>956</v>
      </c>
    </row>
    <row r="530" spans="16384:16384">
      <c r="XFD530" t="s">
        <v>1006</v>
      </c>
    </row>
    <row r="531" spans="16384:16384">
      <c r="XFD531" t="s">
        <v>1007</v>
      </c>
    </row>
    <row r="532" spans="16384:16384">
      <c r="XFD532" t="s">
        <v>1008</v>
      </c>
    </row>
    <row r="533" spans="16384:16384">
      <c r="XFD533" t="s">
        <v>1009</v>
      </c>
    </row>
    <row r="534" spans="16384:16384">
      <c r="XFD534" t="s">
        <v>1010</v>
      </c>
    </row>
    <row r="535" spans="16384:16384">
      <c r="XFD535" t="s">
        <v>1011</v>
      </c>
    </row>
    <row r="536" spans="16384:16384">
      <c r="XFD536" t="s">
        <v>1012</v>
      </c>
    </row>
    <row r="537" spans="16384:16384">
      <c r="XFD537" t="s">
        <v>1013</v>
      </c>
    </row>
    <row r="538" spans="16384:16384">
      <c r="XFD538" t="s">
        <v>1014</v>
      </c>
    </row>
    <row r="539" spans="16384:16384">
      <c r="XFD539" t="s">
        <v>881</v>
      </c>
    </row>
    <row r="540" spans="16384:16384">
      <c r="XFD540" t="s">
        <v>1015</v>
      </c>
    </row>
    <row r="541" spans="16384:16384">
      <c r="XFD541" t="s">
        <v>1016</v>
      </c>
    </row>
    <row r="542" spans="16384:16384">
      <c r="XFD542" t="s">
        <v>1017</v>
      </c>
    </row>
    <row r="543" spans="16384:16384">
      <c r="XFD543" t="s">
        <v>1018</v>
      </c>
    </row>
    <row r="544" spans="16384:16384">
      <c r="XFD544" t="s">
        <v>1019</v>
      </c>
    </row>
    <row r="545" spans="16384:16384">
      <c r="XFD545" t="s">
        <v>1020</v>
      </c>
    </row>
    <row r="546" spans="16384:16384">
      <c r="XFD546" t="s">
        <v>1021</v>
      </c>
    </row>
    <row r="547" spans="16384:16384">
      <c r="XFD547" t="s">
        <v>1022</v>
      </c>
    </row>
    <row r="548" spans="16384:16384">
      <c r="XFD548" t="s">
        <v>1023</v>
      </c>
    </row>
    <row r="549" spans="16384:16384">
      <c r="XFD549" t="s">
        <v>1024</v>
      </c>
    </row>
    <row r="550" spans="16384:16384">
      <c r="XFD550" t="s">
        <v>1025</v>
      </c>
    </row>
    <row r="551" spans="16384:16384">
      <c r="XFD551" t="s">
        <v>1026</v>
      </c>
    </row>
    <row r="552" spans="16384:16384">
      <c r="XFD552" t="s">
        <v>1027</v>
      </c>
    </row>
    <row r="553" spans="16384:16384">
      <c r="XFD553" t="s">
        <v>1028</v>
      </c>
    </row>
    <row r="554" spans="16384:16384">
      <c r="XFD554" t="s">
        <v>1029</v>
      </c>
    </row>
    <row r="555" spans="16384:16384">
      <c r="XFD555" t="s">
        <v>750</v>
      </c>
    </row>
    <row r="556" spans="16384:16384">
      <c r="XFD556" t="s">
        <v>512</v>
      </c>
    </row>
    <row r="557" spans="16384:16384">
      <c r="XFD557" t="s">
        <v>1030</v>
      </c>
    </row>
    <row r="558" spans="16384:16384">
      <c r="XFD558" t="s">
        <v>1031</v>
      </c>
    </row>
    <row r="559" spans="16384:16384">
      <c r="XFD559" t="s">
        <v>1032</v>
      </c>
    </row>
    <row r="560" spans="16384:16384">
      <c r="XFD560" t="s">
        <v>1033</v>
      </c>
    </row>
    <row r="561" spans="16384:16384">
      <c r="XFD561" t="s">
        <v>1034</v>
      </c>
    </row>
    <row r="562" spans="16384:16384">
      <c r="XFD562" t="s">
        <v>547</v>
      </c>
    </row>
    <row r="563" spans="16384:16384">
      <c r="XFD563" t="s">
        <v>1035</v>
      </c>
    </row>
    <row r="564" spans="16384:16384">
      <c r="XFD564" t="s">
        <v>1036</v>
      </c>
    </row>
    <row r="565" spans="16384:16384">
      <c r="XFD565" t="s">
        <v>1037</v>
      </c>
    </row>
    <row r="566" spans="16384:16384">
      <c r="XFD566" t="s">
        <v>1038</v>
      </c>
    </row>
    <row r="567" spans="16384:16384">
      <c r="XFD567" t="s">
        <v>1039</v>
      </c>
    </row>
    <row r="568" spans="16384:16384">
      <c r="XFD568" t="s">
        <v>1040</v>
      </c>
    </row>
    <row r="569" spans="16384:16384">
      <c r="XFD569" t="s">
        <v>1041</v>
      </c>
    </row>
    <row r="570" spans="16384:16384">
      <c r="XFD570" t="s">
        <v>1042</v>
      </c>
    </row>
    <row r="571" spans="16384:16384">
      <c r="XFD571" t="s">
        <v>1043</v>
      </c>
    </row>
    <row r="572" spans="16384:16384">
      <c r="XFD572" t="s">
        <v>1044</v>
      </c>
    </row>
    <row r="573" spans="16384:16384">
      <c r="XFD573" t="s">
        <v>1045</v>
      </c>
    </row>
    <row r="574" spans="16384:16384">
      <c r="XFD574" t="s">
        <v>719</v>
      </c>
    </row>
    <row r="575" spans="16384:16384">
      <c r="XFD575" t="s">
        <v>1046</v>
      </c>
    </row>
    <row r="576" spans="16384:16384">
      <c r="XFD576" t="s">
        <v>1047</v>
      </c>
    </row>
    <row r="577" spans="16384:16384">
      <c r="XFD577" t="s">
        <v>1048</v>
      </c>
    </row>
    <row r="578" spans="16384:16384">
      <c r="XFD578" t="s">
        <v>1049</v>
      </c>
    </row>
    <row r="579" spans="16384:16384">
      <c r="XFD579" t="s">
        <v>1050</v>
      </c>
    </row>
    <row r="580" spans="16384:16384">
      <c r="XFD580" t="s">
        <v>1051</v>
      </c>
    </row>
    <row r="581" spans="16384:16384">
      <c r="XFD581" t="s">
        <v>1052</v>
      </c>
    </row>
    <row r="582" spans="16384:16384">
      <c r="XFD582" t="s">
        <v>730</v>
      </c>
    </row>
    <row r="583" spans="16384:16384">
      <c r="XFD583" t="s">
        <v>1053</v>
      </c>
    </row>
    <row r="584" spans="16384:16384">
      <c r="XFD584" t="s">
        <v>1054</v>
      </c>
    </row>
    <row r="585" spans="16384:16384">
      <c r="XFD585" t="s">
        <v>1055</v>
      </c>
    </row>
    <row r="586" spans="16384:16384">
      <c r="XFD586" t="s">
        <v>1056</v>
      </c>
    </row>
    <row r="587" spans="16384:16384">
      <c r="XFD587" t="s">
        <v>1057</v>
      </c>
    </row>
    <row r="588" spans="16384:16384">
      <c r="XFD588" t="s">
        <v>1058</v>
      </c>
    </row>
    <row r="589" spans="16384:16384">
      <c r="XFD589" t="s">
        <v>1059</v>
      </c>
    </row>
    <row r="590" spans="16384:16384">
      <c r="XFD590" t="s">
        <v>1060</v>
      </c>
    </row>
    <row r="591" spans="16384:16384">
      <c r="XFD591" t="s">
        <v>1061</v>
      </c>
    </row>
    <row r="592" spans="16384:16384">
      <c r="XFD592" t="s">
        <v>1062</v>
      </c>
    </row>
    <row r="593" spans="16384:16384">
      <c r="XFD593" t="s">
        <v>1063</v>
      </c>
    </row>
    <row r="594" spans="16384:16384">
      <c r="XFD594" t="s">
        <v>1064</v>
      </c>
    </row>
    <row r="595" spans="16384:16384">
      <c r="XFD595" t="s">
        <v>1065</v>
      </c>
    </row>
    <row r="596" spans="16384:16384">
      <c r="XFD596" t="s">
        <v>1066</v>
      </c>
    </row>
    <row r="597" spans="16384:16384">
      <c r="XFD597" t="s">
        <v>951</v>
      </c>
    </row>
    <row r="598" spans="16384:16384">
      <c r="XFD598" t="s">
        <v>1067</v>
      </c>
    </row>
    <row r="599" spans="16384:16384">
      <c r="XFD599" t="s">
        <v>1068</v>
      </c>
    </row>
    <row r="600" spans="16384:16384">
      <c r="XFD600" t="s">
        <v>1069</v>
      </c>
    </row>
    <row r="601" spans="16384:16384">
      <c r="XFD601" t="s">
        <v>527</v>
      </c>
    </row>
    <row r="602" spans="16384:16384">
      <c r="XFD602" t="s">
        <v>758</v>
      </c>
    </row>
    <row r="603" spans="16384:16384">
      <c r="XFD603" t="s">
        <v>639</v>
      </c>
    </row>
    <row r="604" spans="16384:16384">
      <c r="XFD604" t="s">
        <v>1070</v>
      </c>
    </row>
    <row r="605" spans="16384:16384">
      <c r="XFD605" t="s">
        <v>520</v>
      </c>
    </row>
    <row r="606" spans="16384:16384">
      <c r="XFD606" t="s">
        <v>1071</v>
      </c>
    </row>
    <row r="607" spans="16384:16384">
      <c r="XFD607" t="s">
        <v>1072</v>
      </c>
    </row>
    <row r="608" spans="16384:16384">
      <c r="XFD608" t="s">
        <v>1073</v>
      </c>
    </row>
    <row r="609" spans="16384:16384">
      <c r="XFD609" t="s">
        <v>1074</v>
      </c>
    </row>
    <row r="610" spans="16384:16384">
      <c r="XFD610" t="s">
        <v>1075</v>
      </c>
    </row>
    <row r="611" spans="16384:16384">
      <c r="XFD611" t="s">
        <v>1076</v>
      </c>
    </row>
    <row r="612" spans="16384:16384">
      <c r="XFD612" t="s">
        <v>1077</v>
      </c>
    </row>
    <row r="613" spans="16384:16384">
      <c r="XFD613" t="s">
        <v>1078</v>
      </c>
    </row>
    <row r="614" spans="16384:16384">
      <c r="XFD614" t="s">
        <v>1079</v>
      </c>
    </row>
    <row r="615" spans="16384:16384">
      <c r="XFD615" t="s">
        <v>1080</v>
      </c>
    </row>
    <row r="616" spans="16384:16384">
      <c r="XFD616" t="s">
        <v>1081</v>
      </c>
    </row>
    <row r="617" spans="16384:16384">
      <c r="XFD617" t="s">
        <v>1082</v>
      </c>
    </row>
    <row r="618" spans="16384:16384">
      <c r="XFD618" t="s">
        <v>1083</v>
      </c>
    </row>
    <row r="619" spans="16384:16384">
      <c r="XFD619" t="s">
        <v>1084</v>
      </c>
    </row>
    <row r="620" spans="16384:16384">
      <c r="XFD620" t="s">
        <v>1085</v>
      </c>
    </row>
    <row r="621" spans="16384:16384">
      <c r="XFD621" t="s">
        <v>1086</v>
      </c>
    </row>
    <row r="622" spans="16384:16384">
      <c r="XFD622" t="s">
        <v>1087</v>
      </c>
    </row>
    <row r="623" spans="16384:16384">
      <c r="XFD623" t="s">
        <v>1088</v>
      </c>
    </row>
    <row r="624" spans="16384:16384">
      <c r="XFD624" t="s">
        <v>1089</v>
      </c>
    </row>
    <row r="625" spans="16384:16384">
      <c r="XFD625" t="s">
        <v>1090</v>
      </c>
    </row>
    <row r="626" spans="16384:16384">
      <c r="XFD626" t="s">
        <v>1091</v>
      </c>
    </row>
    <row r="627" spans="16384:16384">
      <c r="XFD627" t="s">
        <v>1092</v>
      </c>
    </row>
    <row r="628" spans="16384:16384">
      <c r="XFD628" t="s">
        <v>1093</v>
      </c>
    </row>
    <row r="629" spans="16384:16384">
      <c r="XFD629" t="s">
        <v>1094</v>
      </c>
    </row>
    <row r="630" spans="16384:16384">
      <c r="XFD630" t="s">
        <v>1095</v>
      </c>
    </row>
    <row r="631" spans="16384:16384">
      <c r="XFD631" t="s">
        <v>1096</v>
      </c>
    </row>
    <row r="632" spans="16384:16384">
      <c r="XFD632" t="s">
        <v>1097</v>
      </c>
    </row>
    <row r="633" spans="16384:16384">
      <c r="XFD633" t="s">
        <v>1098</v>
      </c>
    </row>
    <row r="634" spans="16384:16384">
      <c r="XFD634" t="s">
        <v>1099</v>
      </c>
    </row>
    <row r="635" spans="16384:16384">
      <c r="XFD635" t="s">
        <v>1100</v>
      </c>
    </row>
    <row r="636" spans="16384:16384">
      <c r="XFD636" t="s">
        <v>1101</v>
      </c>
    </row>
    <row r="637" spans="16384:16384">
      <c r="XFD637" t="s">
        <v>1102</v>
      </c>
    </row>
    <row r="638" spans="16384:16384">
      <c r="XFD638" t="s">
        <v>1103</v>
      </c>
    </row>
    <row r="639" spans="16384:16384">
      <c r="XFD639" t="s">
        <v>1104</v>
      </c>
    </row>
    <row r="640" spans="16384:16384">
      <c r="XFD640" t="s">
        <v>1105</v>
      </c>
    </row>
    <row r="641" spans="16384:16384">
      <c r="XFD641" t="s">
        <v>1046</v>
      </c>
    </row>
    <row r="642" spans="16384:16384">
      <c r="XFD642" t="s">
        <v>1106</v>
      </c>
    </row>
    <row r="643" spans="16384:16384">
      <c r="XFD643" t="s">
        <v>1107</v>
      </c>
    </row>
    <row r="644" spans="16384:16384">
      <c r="XFD644" t="s">
        <v>1108</v>
      </c>
    </row>
    <row r="645" spans="16384:16384">
      <c r="XFD645" t="s">
        <v>1109</v>
      </c>
    </row>
    <row r="646" spans="16384:16384">
      <c r="XFD646" t="s">
        <v>1110</v>
      </c>
    </row>
    <row r="647" spans="16384:16384">
      <c r="XFD647" t="s">
        <v>1111</v>
      </c>
    </row>
    <row r="648" spans="16384:16384">
      <c r="XFD648" t="s">
        <v>1112</v>
      </c>
    </row>
    <row r="649" spans="16384:16384">
      <c r="XFD649" t="s">
        <v>1113</v>
      </c>
    </row>
    <row r="650" spans="16384:16384">
      <c r="XFD650" t="s">
        <v>1114</v>
      </c>
    </row>
    <row r="651" spans="16384:16384">
      <c r="XFD651" t="s">
        <v>1115</v>
      </c>
    </row>
    <row r="652" spans="16384:16384">
      <c r="XFD652" t="s">
        <v>1116</v>
      </c>
    </row>
    <row r="653" spans="16384:16384">
      <c r="XFD653" t="s">
        <v>1117</v>
      </c>
    </row>
    <row r="654" spans="16384:16384">
      <c r="XFD654" t="s">
        <v>1118</v>
      </c>
    </row>
    <row r="655" spans="16384:16384">
      <c r="XFD655" t="s">
        <v>1119</v>
      </c>
    </row>
    <row r="656" spans="16384:16384">
      <c r="XFD656" t="s">
        <v>1120</v>
      </c>
    </row>
    <row r="657" spans="16384:16384">
      <c r="XFD657" t="s">
        <v>1121</v>
      </c>
    </row>
    <row r="658" spans="16384:16384">
      <c r="XFD658" t="s">
        <v>1122</v>
      </c>
    </row>
    <row r="659" spans="16384:16384">
      <c r="XFD659" t="s">
        <v>1123</v>
      </c>
    </row>
    <row r="660" spans="16384:16384">
      <c r="XFD660" t="s">
        <v>1124</v>
      </c>
    </row>
    <row r="661" spans="16384:16384">
      <c r="XFD661" t="s">
        <v>1125</v>
      </c>
    </row>
    <row r="662" spans="16384:16384">
      <c r="XFD662" t="s">
        <v>1126</v>
      </c>
    </row>
    <row r="663" spans="16384:16384">
      <c r="XFD663" t="s">
        <v>1127</v>
      </c>
    </row>
    <row r="664" spans="16384:16384">
      <c r="XFD664" t="s">
        <v>1128</v>
      </c>
    </row>
    <row r="665" spans="16384:16384">
      <c r="XFD665" t="s">
        <v>1129</v>
      </c>
    </row>
    <row r="666" spans="16384:16384">
      <c r="XFD666" t="s">
        <v>1130</v>
      </c>
    </row>
    <row r="667" spans="16384:16384">
      <c r="XFD667" t="s">
        <v>1131</v>
      </c>
    </row>
    <row r="668" spans="16384:16384">
      <c r="XFD668" t="s">
        <v>1132</v>
      </c>
    </row>
    <row r="669" spans="16384:16384">
      <c r="XFD669" t="s">
        <v>1133</v>
      </c>
    </row>
    <row r="670" spans="16384:16384">
      <c r="XFD670" t="s">
        <v>1134</v>
      </c>
    </row>
    <row r="671" spans="16384:16384">
      <c r="XFD671" t="s">
        <v>1135</v>
      </c>
    </row>
    <row r="672" spans="16384:16384">
      <c r="XFD672" t="s">
        <v>1136</v>
      </c>
    </row>
    <row r="673" spans="16384:16384">
      <c r="XFD673" t="s">
        <v>1137</v>
      </c>
    </row>
    <row r="674" spans="16384:16384">
      <c r="XFD674" t="s">
        <v>1138</v>
      </c>
    </row>
    <row r="675" spans="16384:16384">
      <c r="XFD675" t="s">
        <v>1139</v>
      </c>
    </row>
    <row r="676" spans="16384:16384">
      <c r="XFD676" t="s">
        <v>1140</v>
      </c>
    </row>
    <row r="677" spans="16384:16384">
      <c r="XFD677" t="s">
        <v>1141</v>
      </c>
    </row>
    <row r="678" spans="16384:16384">
      <c r="XFD678" t="s">
        <v>1142</v>
      </c>
    </row>
    <row r="679" spans="16384:16384">
      <c r="XFD679" t="s">
        <v>1143</v>
      </c>
    </row>
    <row r="680" spans="16384:16384">
      <c r="XFD680" t="s">
        <v>1144</v>
      </c>
    </row>
    <row r="681" spans="16384:16384">
      <c r="XFD681" t="s">
        <v>1145</v>
      </c>
    </row>
    <row r="682" spans="16384:16384">
      <c r="XFD682" t="s">
        <v>1146</v>
      </c>
    </row>
    <row r="683" spans="16384:16384">
      <c r="XFD683" t="s">
        <v>1147</v>
      </c>
    </row>
    <row r="684" spans="16384:16384">
      <c r="XFD684" t="s">
        <v>1148</v>
      </c>
    </row>
    <row r="685" spans="16384:16384">
      <c r="XFD685" t="s">
        <v>1149</v>
      </c>
    </row>
    <row r="686" spans="16384:16384">
      <c r="XFD686" t="s">
        <v>1150</v>
      </c>
    </row>
    <row r="687" spans="16384:16384">
      <c r="XFD687" t="s">
        <v>1151</v>
      </c>
    </row>
    <row r="688" spans="16384:16384">
      <c r="XFD688" t="s">
        <v>1152</v>
      </c>
    </row>
    <row r="689" spans="16384:16384">
      <c r="XFD689" t="s">
        <v>1153</v>
      </c>
    </row>
    <row r="690" spans="16384:16384">
      <c r="XFD690" t="s">
        <v>1154</v>
      </c>
    </row>
    <row r="691" spans="16384:16384">
      <c r="XFD691" t="s">
        <v>1155</v>
      </c>
    </row>
    <row r="692" spans="16384:16384">
      <c r="XFD692" t="s">
        <v>1156</v>
      </c>
    </row>
    <row r="693" spans="16384:16384">
      <c r="XFD693" t="s">
        <v>1157</v>
      </c>
    </row>
    <row r="694" spans="16384:16384">
      <c r="XFD694" t="s">
        <v>1158</v>
      </c>
    </row>
    <row r="695" spans="16384:16384">
      <c r="XFD695" t="s">
        <v>1159</v>
      </c>
    </row>
    <row r="696" spans="16384:16384">
      <c r="XFD696" t="s">
        <v>1160</v>
      </c>
    </row>
    <row r="697" spans="16384:16384">
      <c r="XFD697" t="s">
        <v>1161</v>
      </c>
    </row>
    <row r="698" spans="16384:16384">
      <c r="XFD698" t="s">
        <v>1162</v>
      </c>
    </row>
    <row r="699" spans="16384:16384">
      <c r="XFD699" t="s">
        <v>1163</v>
      </c>
    </row>
    <row r="700" spans="16384:16384">
      <c r="XFD700" t="s">
        <v>1164</v>
      </c>
    </row>
    <row r="701" spans="16384:16384">
      <c r="XFD701" t="s">
        <v>1165</v>
      </c>
    </row>
    <row r="702" spans="16384:16384">
      <c r="XFD702" t="s">
        <v>1166</v>
      </c>
    </row>
    <row r="703" spans="16384:16384">
      <c r="XFD703" t="s">
        <v>1167</v>
      </c>
    </row>
    <row r="704" spans="16384:16384">
      <c r="XFD704" t="s">
        <v>1168</v>
      </c>
    </row>
    <row r="705" spans="16384:16384">
      <c r="XFD705" t="s">
        <v>1169</v>
      </c>
    </row>
    <row r="706" spans="16384:16384">
      <c r="XFD706" t="s">
        <v>1170</v>
      </c>
    </row>
    <row r="707" spans="16384:16384">
      <c r="XFD707" t="s">
        <v>1171</v>
      </c>
    </row>
    <row r="708" spans="16384:16384">
      <c r="XFD708" t="s">
        <v>1172</v>
      </c>
    </row>
    <row r="709" spans="16384:16384">
      <c r="XFD709" t="s">
        <v>1173</v>
      </c>
    </row>
    <row r="710" spans="16384:16384">
      <c r="XFD710" t="s">
        <v>1174</v>
      </c>
    </row>
    <row r="711" spans="16384:16384">
      <c r="XFD711" t="s">
        <v>1175</v>
      </c>
    </row>
    <row r="712" spans="16384:16384">
      <c r="XFD712" t="s">
        <v>1176</v>
      </c>
    </row>
    <row r="713" spans="16384:16384">
      <c r="XFD713" t="s">
        <v>1177</v>
      </c>
    </row>
    <row r="714" spans="16384:16384">
      <c r="XFD714" t="s">
        <v>1178</v>
      </c>
    </row>
    <row r="715" spans="16384:16384">
      <c r="XFD715" t="s">
        <v>1179</v>
      </c>
    </row>
    <row r="716" spans="16384:16384">
      <c r="XFD716" t="s">
        <v>1180</v>
      </c>
    </row>
    <row r="717" spans="16384:16384">
      <c r="XFD717" t="s">
        <v>1181</v>
      </c>
    </row>
    <row r="718" spans="16384:16384">
      <c r="XFD718" t="s">
        <v>1182</v>
      </c>
    </row>
    <row r="719" spans="16384:16384">
      <c r="XFD719" t="s">
        <v>1183</v>
      </c>
    </row>
    <row r="720" spans="16384:16384">
      <c r="XFD720" t="s">
        <v>1184</v>
      </c>
    </row>
    <row r="721" spans="16384:16384">
      <c r="XFD721" t="s">
        <v>1185</v>
      </c>
    </row>
    <row r="722" spans="16384:16384">
      <c r="XFD722" t="s">
        <v>1186</v>
      </c>
    </row>
    <row r="723" spans="16384:16384">
      <c r="XFD723" t="s">
        <v>1187</v>
      </c>
    </row>
    <row r="724" spans="16384:16384">
      <c r="XFD724" t="s">
        <v>1188</v>
      </c>
    </row>
    <row r="725" spans="16384:16384">
      <c r="XFD725" t="s">
        <v>1189</v>
      </c>
    </row>
    <row r="726" spans="16384:16384">
      <c r="XFD726" t="s">
        <v>1190</v>
      </c>
    </row>
    <row r="727" spans="16384:16384">
      <c r="XFD727" t="s">
        <v>1191</v>
      </c>
    </row>
    <row r="728" spans="16384:16384">
      <c r="XFD728" t="s">
        <v>1192</v>
      </c>
    </row>
    <row r="729" spans="16384:16384">
      <c r="XFD729" t="s">
        <v>1193</v>
      </c>
    </row>
    <row r="730" spans="16384:16384">
      <c r="XFD730" t="s">
        <v>1194</v>
      </c>
    </row>
    <row r="731" spans="16384:16384">
      <c r="XFD731" t="s">
        <v>1195</v>
      </c>
    </row>
    <row r="732" spans="16384:16384">
      <c r="XFD732" t="s">
        <v>1196</v>
      </c>
    </row>
    <row r="733" spans="16384:16384">
      <c r="XFD733" t="s">
        <v>1197</v>
      </c>
    </row>
    <row r="734" spans="16384:16384">
      <c r="XFD734" t="s">
        <v>1198</v>
      </c>
    </row>
    <row r="735" spans="16384:16384">
      <c r="XFD735" t="s">
        <v>1199</v>
      </c>
    </row>
    <row r="736" spans="16384:16384">
      <c r="XFD736" t="s">
        <v>1200</v>
      </c>
    </row>
    <row r="737" spans="16384:16384">
      <c r="XFD737" t="s">
        <v>1201</v>
      </c>
    </row>
    <row r="738" spans="16384:16384">
      <c r="XFD738" t="s">
        <v>1202</v>
      </c>
    </row>
    <row r="739" spans="16384:16384">
      <c r="XFD739" t="s">
        <v>580</v>
      </c>
    </row>
    <row r="740" spans="16384:16384">
      <c r="XFD740" t="s">
        <v>1203</v>
      </c>
    </row>
    <row r="741" spans="16384:16384">
      <c r="XFD741" t="s">
        <v>1204</v>
      </c>
    </row>
    <row r="742" spans="16384:16384">
      <c r="XFD742" t="s">
        <v>1205</v>
      </c>
    </row>
    <row r="743" spans="16384:16384">
      <c r="XFD743" t="s">
        <v>1206</v>
      </c>
    </row>
    <row r="744" spans="16384:16384">
      <c r="XFD744" t="s">
        <v>1207</v>
      </c>
    </row>
    <row r="745" spans="16384:16384">
      <c r="XFD745" t="s">
        <v>1208</v>
      </c>
    </row>
    <row r="746" spans="16384:16384">
      <c r="XFD746" t="s">
        <v>1209</v>
      </c>
    </row>
    <row r="747" spans="16384:16384">
      <c r="XFD747" t="s">
        <v>1210</v>
      </c>
    </row>
    <row r="748" spans="16384:16384">
      <c r="XFD748" t="s">
        <v>1211</v>
      </c>
    </row>
    <row r="749" spans="16384:16384">
      <c r="XFD749" t="s">
        <v>1212</v>
      </c>
    </row>
    <row r="750" spans="16384:16384">
      <c r="XFD750" t="s">
        <v>1213</v>
      </c>
    </row>
    <row r="751" spans="16384:16384">
      <c r="XFD751" t="s">
        <v>1214</v>
      </c>
    </row>
    <row r="752" spans="16384:16384">
      <c r="XFD752" t="s">
        <v>786</v>
      </c>
    </row>
    <row r="753" spans="16384:16384">
      <c r="XFD753" t="s">
        <v>1215</v>
      </c>
    </row>
    <row r="754" spans="16384:16384">
      <c r="XFD754" t="s">
        <v>1216</v>
      </c>
    </row>
    <row r="755" spans="16384:16384">
      <c r="XFD755" t="s">
        <v>1217</v>
      </c>
    </row>
    <row r="756" spans="16384:16384">
      <c r="XFD756" t="s">
        <v>1218</v>
      </c>
    </row>
    <row r="757" spans="16384:16384">
      <c r="XFD757" t="s">
        <v>1219</v>
      </c>
    </row>
    <row r="758" spans="16384:16384">
      <c r="XFD758" t="s">
        <v>1220</v>
      </c>
    </row>
    <row r="759" spans="16384:16384">
      <c r="XFD759" t="s">
        <v>1221</v>
      </c>
    </row>
    <row r="760" spans="16384:16384">
      <c r="XFD760" t="s">
        <v>1222</v>
      </c>
    </row>
    <row r="761" spans="16384:16384">
      <c r="XFD761" t="s">
        <v>1223</v>
      </c>
    </row>
    <row r="762" spans="16384:16384">
      <c r="XFD762" t="s">
        <v>1224</v>
      </c>
    </row>
    <row r="763" spans="16384:16384">
      <c r="XFD763" t="s">
        <v>1225</v>
      </c>
    </row>
    <row r="764" spans="16384:16384">
      <c r="XFD764" t="s">
        <v>1226</v>
      </c>
    </row>
    <row r="765" spans="16384:16384">
      <c r="XFD765" t="s">
        <v>1227</v>
      </c>
    </row>
    <row r="766" spans="16384:16384">
      <c r="XFD766" t="s">
        <v>1228</v>
      </c>
    </row>
    <row r="767" spans="16384:16384">
      <c r="XFD767" t="s">
        <v>894</v>
      </c>
    </row>
    <row r="768" spans="16384:16384">
      <c r="XFD768" t="s">
        <v>1229</v>
      </c>
    </row>
    <row r="769" spans="16384:16384">
      <c r="XFD769" t="s">
        <v>1230</v>
      </c>
    </row>
    <row r="770" spans="16384:16384">
      <c r="XFD770" t="s">
        <v>1231</v>
      </c>
    </row>
    <row r="771" spans="16384:16384">
      <c r="XFD771" t="s">
        <v>1232</v>
      </c>
    </row>
    <row r="772" spans="16384:16384">
      <c r="XFD772" t="s">
        <v>1233</v>
      </c>
    </row>
    <row r="773" spans="16384:16384">
      <c r="XFD773" t="s">
        <v>981</v>
      </c>
    </row>
    <row r="774" spans="16384:16384">
      <c r="XFD774" t="s">
        <v>523</v>
      </c>
    </row>
    <row r="775" spans="16384:16384">
      <c r="XFD775" t="s">
        <v>1234</v>
      </c>
    </row>
    <row r="776" spans="16384:16384">
      <c r="XFD776" t="s">
        <v>1235</v>
      </c>
    </row>
    <row r="777" spans="16384:16384">
      <c r="XFD777" t="s">
        <v>1236</v>
      </c>
    </row>
    <row r="778" spans="16384:16384">
      <c r="XFD778" t="s">
        <v>1237</v>
      </c>
    </row>
    <row r="779" spans="16384:16384">
      <c r="XFD779" t="s">
        <v>847</v>
      </c>
    </row>
    <row r="780" spans="16384:16384">
      <c r="XFD780" t="s">
        <v>1238</v>
      </c>
    </row>
    <row r="781" spans="16384:16384">
      <c r="XFD781" t="s">
        <v>1239</v>
      </c>
    </row>
    <row r="782" spans="16384:16384">
      <c r="XFD782" t="s">
        <v>1240</v>
      </c>
    </row>
    <row r="783" spans="16384:16384">
      <c r="XFD783" t="s">
        <v>1241</v>
      </c>
    </row>
    <row r="784" spans="16384:16384">
      <c r="XFD784" t="s">
        <v>1242</v>
      </c>
    </row>
    <row r="785" spans="16384:16384">
      <c r="XFD785" t="s">
        <v>1243</v>
      </c>
    </row>
    <row r="786" spans="16384:16384">
      <c r="XFD786" t="s">
        <v>1244</v>
      </c>
    </row>
    <row r="787" spans="16384:16384">
      <c r="XFD787" t="s">
        <v>1245</v>
      </c>
    </row>
    <row r="788" spans="16384:16384">
      <c r="XFD788" t="s">
        <v>1246</v>
      </c>
    </row>
    <row r="789" spans="16384:16384">
      <c r="XFD789" t="s">
        <v>1247</v>
      </c>
    </row>
    <row r="790" spans="16384:16384">
      <c r="XFD790" t="s">
        <v>1248</v>
      </c>
    </row>
    <row r="791" spans="16384:16384">
      <c r="XFD791" t="s">
        <v>989</v>
      </c>
    </row>
    <row r="792" spans="16384:16384">
      <c r="XFD792" t="s">
        <v>1249</v>
      </c>
    </row>
    <row r="793" spans="16384:16384">
      <c r="XFD793" t="s">
        <v>993</v>
      </c>
    </row>
    <row r="794" spans="16384:16384">
      <c r="XFD794" t="s">
        <v>1250</v>
      </c>
    </row>
    <row r="795" spans="16384:16384">
      <c r="XFD795" t="s">
        <v>820</v>
      </c>
    </row>
    <row r="796" spans="16384:16384">
      <c r="XFD796" t="s">
        <v>1251</v>
      </c>
    </row>
    <row r="797" spans="16384:16384">
      <c r="XFD797" t="s">
        <v>1252</v>
      </c>
    </row>
    <row r="798" spans="16384:16384">
      <c r="XFD798" t="s">
        <v>1253</v>
      </c>
    </row>
    <row r="799" spans="16384:16384">
      <c r="XFD799" t="s">
        <v>1254</v>
      </c>
    </row>
    <row r="800" spans="16384:16384">
      <c r="XFD800" t="s">
        <v>1255</v>
      </c>
    </row>
    <row r="801" spans="16384:16384">
      <c r="XFD801" t="s">
        <v>1256</v>
      </c>
    </row>
    <row r="802" spans="16384:16384">
      <c r="XFD802" t="s">
        <v>1257</v>
      </c>
    </row>
    <row r="803" spans="16384:16384">
      <c r="XFD803" t="s">
        <v>1258</v>
      </c>
    </row>
    <row r="804" spans="16384:16384">
      <c r="XFD804" t="s">
        <v>1259</v>
      </c>
    </row>
    <row r="805" spans="16384:16384">
      <c r="XFD805" t="s">
        <v>1260</v>
      </c>
    </row>
    <row r="806" spans="16384:16384">
      <c r="XFD806" t="s">
        <v>1261</v>
      </c>
    </row>
    <row r="807" spans="16384:16384">
      <c r="XFD807" t="s">
        <v>1262</v>
      </c>
    </row>
    <row r="808" spans="16384:16384">
      <c r="XFD808" t="s">
        <v>1263</v>
      </c>
    </row>
    <row r="809" spans="16384:16384">
      <c r="XFD809" t="s">
        <v>1264</v>
      </c>
    </row>
    <row r="810" spans="16384:16384">
      <c r="XFD810" t="s">
        <v>1265</v>
      </c>
    </row>
    <row r="811" spans="16384:16384">
      <c r="XFD811" t="s">
        <v>1266</v>
      </c>
    </row>
    <row r="812" spans="16384:16384">
      <c r="XFD812" t="s">
        <v>1267</v>
      </c>
    </row>
    <row r="813" spans="16384:16384">
      <c r="XFD813" t="s">
        <v>1268</v>
      </c>
    </row>
    <row r="814" spans="16384:16384">
      <c r="XFD814" t="s">
        <v>1269</v>
      </c>
    </row>
    <row r="815" spans="16384:16384">
      <c r="XFD815" t="s">
        <v>1270</v>
      </c>
    </row>
    <row r="816" spans="16384:16384">
      <c r="XFD816" t="s">
        <v>1271</v>
      </c>
    </row>
    <row r="817" spans="16384:16384">
      <c r="XFD817" t="s">
        <v>1272</v>
      </c>
    </row>
    <row r="818" spans="16384:16384">
      <c r="XFD818" t="s">
        <v>1273</v>
      </c>
    </row>
    <row r="819" spans="16384:16384">
      <c r="XFD819" t="s">
        <v>1274</v>
      </c>
    </row>
    <row r="820" spans="16384:16384">
      <c r="XFD820" t="s">
        <v>1275</v>
      </c>
    </row>
    <row r="821" spans="16384:16384">
      <c r="XFD821" t="s">
        <v>1276</v>
      </c>
    </row>
    <row r="822" spans="16384:16384">
      <c r="XFD822" t="s">
        <v>1277</v>
      </c>
    </row>
    <row r="823" spans="16384:16384">
      <c r="XFD823" t="s">
        <v>1278</v>
      </c>
    </row>
    <row r="824" spans="16384:16384">
      <c r="XFD824" t="s">
        <v>1279</v>
      </c>
    </row>
    <row r="825" spans="16384:16384">
      <c r="XFD825" t="s">
        <v>1280</v>
      </c>
    </row>
    <row r="826" spans="16384:16384">
      <c r="XFD826" t="s">
        <v>1281</v>
      </c>
    </row>
    <row r="827" spans="16384:16384">
      <c r="XFD827" t="s">
        <v>1282</v>
      </c>
    </row>
    <row r="828" spans="16384:16384">
      <c r="XFD828" t="s">
        <v>1283</v>
      </c>
    </row>
    <row r="829" spans="16384:16384">
      <c r="XFD829" t="s">
        <v>1284</v>
      </c>
    </row>
    <row r="830" spans="16384:16384">
      <c r="XFD830" t="s">
        <v>1285</v>
      </c>
    </row>
    <row r="831" spans="16384:16384">
      <c r="XFD831" t="s">
        <v>1286</v>
      </c>
    </row>
    <row r="832" spans="16384:16384">
      <c r="XFD832" t="s">
        <v>1287</v>
      </c>
    </row>
    <row r="833" spans="16384:16384">
      <c r="XFD833" t="s">
        <v>1288</v>
      </c>
    </row>
    <row r="834" spans="16384:16384">
      <c r="XFD834" t="s">
        <v>1289</v>
      </c>
    </row>
    <row r="835" spans="16384:16384">
      <c r="XFD835" t="s">
        <v>1290</v>
      </c>
    </row>
    <row r="836" spans="16384:16384">
      <c r="XFD836" t="s">
        <v>1291</v>
      </c>
    </row>
    <row r="837" spans="16384:16384">
      <c r="XFD837" t="s">
        <v>1292</v>
      </c>
    </row>
    <row r="838" spans="16384:16384">
      <c r="XFD838" t="s">
        <v>1293</v>
      </c>
    </row>
    <row r="839" spans="16384:16384">
      <c r="XFD839" t="s">
        <v>1294</v>
      </c>
    </row>
    <row r="840" spans="16384:16384">
      <c r="XFD840" t="s">
        <v>1295</v>
      </c>
    </row>
    <row r="841" spans="16384:16384">
      <c r="XFD841" t="s">
        <v>1296</v>
      </c>
    </row>
    <row r="842" spans="16384:16384">
      <c r="XFD842" t="s">
        <v>1297</v>
      </c>
    </row>
    <row r="843" spans="16384:16384">
      <c r="XFD843" t="s">
        <v>1298</v>
      </c>
    </row>
    <row r="844" spans="16384:16384">
      <c r="XFD844" t="s">
        <v>787</v>
      </c>
    </row>
    <row r="845" spans="16384:16384">
      <c r="XFD845" t="s">
        <v>1299</v>
      </c>
    </row>
    <row r="846" spans="16384:16384">
      <c r="XFD846" t="s">
        <v>1300</v>
      </c>
    </row>
    <row r="847" spans="16384:16384">
      <c r="XFD847" t="s">
        <v>1301</v>
      </c>
    </row>
    <row r="848" spans="16384:16384">
      <c r="XFD848" t="s">
        <v>1302</v>
      </c>
    </row>
    <row r="849" spans="16384:16384">
      <c r="XFD849" t="s">
        <v>1303</v>
      </c>
    </row>
    <row r="850" spans="16384:16384">
      <c r="XFD850" t="s">
        <v>1304</v>
      </c>
    </row>
    <row r="851" spans="16384:16384">
      <c r="XFD851" t="s">
        <v>1305</v>
      </c>
    </row>
    <row r="852" spans="16384:16384">
      <c r="XFD852" t="s">
        <v>1306</v>
      </c>
    </row>
    <row r="853" spans="16384:16384">
      <c r="XFD853" t="s">
        <v>870</v>
      </c>
    </row>
    <row r="854" spans="16384:16384">
      <c r="XFD854" t="s">
        <v>1307</v>
      </c>
    </row>
    <row r="855" spans="16384:16384">
      <c r="XFD855" t="s">
        <v>1308</v>
      </c>
    </row>
    <row r="856" spans="16384:16384">
      <c r="XFD856" t="s">
        <v>1309</v>
      </c>
    </row>
    <row r="857" spans="16384:16384">
      <c r="XFD857" t="s">
        <v>1310</v>
      </c>
    </row>
    <row r="858" spans="16384:16384">
      <c r="XFD858" t="s">
        <v>1311</v>
      </c>
    </row>
    <row r="859" spans="16384:16384">
      <c r="XFD859" t="s">
        <v>1312</v>
      </c>
    </row>
    <row r="860" spans="16384:16384">
      <c r="XFD860" t="s">
        <v>1145</v>
      </c>
    </row>
    <row r="861" spans="16384:16384">
      <c r="XFD861" t="s">
        <v>1313</v>
      </c>
    </row>
    <row r="862" spans="16384:16384">
      <c r="XFD862" t="s">
        <v>1314</v>
      </c>
    </row>
    <row r="863" spans="16384:16384">
      <c r="XFD863" t="s">
        <v>1315</v>
      </c>
    </row>
    <row r="864" spans="16384:16384">
      <c r="XFD864" t="s">
        <v>1316</v>
      </c>
    </row>
    <row r="865" spans="16384:16384">
      <c r="XFD865" t="s">
        <v>1317</v>
      </c>
    </row>
    <row r="866" spans="16384:16384">
      <c r="XFD866" t="s">
        <v>1318</v>
      </c>
    </row>
    <row r="867" spans="16384:16384">
      <c r="XFD867" t="s">
        <v>1319</v>
      </c>
    </row>
    <row r="868" spans="16384:16384">
      <c r="XFD868" t="s">
        <v>1320</v>
      </c>
    </row>
    <row r="869" spans="16384:16384">
      <c r="XFD869" t="s">
        <v>1321</v>
      </c>
    </row>
    <row r="870" spans="16384:16384">
      <c r="XFD870" t="s">
        <v>1322</v>
      </c>
    </row>
    <row r="871" spans="16384:16384">
      <c r="XFD871" t="s">
        <v>1323</v>
      </c>
    </row>
    <row r="872" spans="16384:16384">
      <c r="XFD872" t="s">
        <v>1324</v>
      </c>
    </row>
    <row r="873" spans="16384:16384">
      <c r="XFD873" t="s">
        <v>1325</v>
      </c>
    </row>
    <row r="874" spans="16384:16384">
      <c r="XFD874" t="s">
        <v>1326</v>
      </c>
    </row>
    <row r="875" spans="16384:16384">
      <c r="XFD875" t="s">
        <v>1327</v>
      </c>
    </row>
    <row r="876" spans="16384:16384">
      <c r="XFD876" t="s">
        <v>1328</v>
      </c>
    </row>
    <row r="877" spans="16384:16384">
      <c r="XFD877" t="s">
        <v>1329</v>
      </c>
    </row>
    <row r="878" spans="16384:16384">
      <c r="XFD878" t="s">
        <v>1330</v>
      </c>
    </row>
    <row r="879" spans="16384:16384">
      <c r="XFD879" t="s">
        <v>1331</v>
      </c>
    </row>
    <row r="880" spans="16384:16384">
      <c r="XFD880" t="s">
        <v>1332</v>
      </c>
    </row>
    <row r="881" spans="16384:16384">
      <c r="XFD881" t="s">
        <v>1333</v>
      </c>
    </row>
    <row r="882" spans="16384:16384">
      <c r="XFD882" t="s">
        <v>1334</v>
      </c>
    </row>
    <row r="883" spans="16384:16384">
      <c r="XFD883" t="s">
        <v>1335</v>
      </c>
    </row>
    <row r="884" spans="16384:16384">
      <c r="XFD884" t="s">
        <v>1336</v>
      </c>
    </row>
    <row r="885" spans="16384:16384">
      <c r="XFD885" t="s">
        <v>1337</v>
      </c>
    </row>
    <row r="886" spans="16384:16384">
      <c r="XFD886" t="s">
        <v>1338</v>
      </c>
    </row>
    <row r="887" spans="16384:16384">
      <c r="XFD887" t="s">
        <v>1339</v>
      </c>
    </row>
    <row r="888" spans="16384:16384">
      <c r="XFD888" t="s">
        <v>1340</v>
      </c>
    </row>
    <row r="889" spans="16384:16384">
      <c r="XFD889" t="s">
        <v>1341</v>
      </c>
    </row>
    <row r="890" spans="16384:16384">
      <c r="XFD890" t="s">
        <v>1342</v>
      </c>
    </row>
    <row r="891" spans="16384:16384">
      <c r="XFD891" t="s">
        <v>1343</v>
      </c>
    </row>
    <row r="892" spans="16384:16384">
      <c r="XFD892" t="s">
        <v>1344</v>
      </c>
    </row>
    <row r="893" spans="16384:16384">
      <c r="XFD893" t="s">
        <v>1345</v>
      </c>
    </row>
    <row r="894" spans="16384:16384">
      <c r="XFD894" t="s">
        <v>1346</v>
      </c>
    </row>
    <row r="895" spans="16384:16384">
      <c r="XFD895" t="s">
        <v>1347</v>
      </c>
    </row>
    <row r="896" spans="16384:16384">
      <c r="XFD896" t="s">
        <v>1348</v>
      </c>
    </row>
    <row r="897" spans="16384:16384">
      <c r="XFD897" t="s">
        <v>1349</v>
      </c>
    </row>
    <row r="898" spans="16384:16384">
      <c r="XFD898" t="s">
        <v>1350</v>
      </c>
    </row>
    <row r="899" spans="16384:16384">
      <c r="XFD899" t="s">
        <v>1351</v>
      </c>
    </row>
    <row r="900" spans="16384:16384">
      <c r="XFD900" t="s">
        <v>1250</v>
      </c>
    </row>
    <row r="901" spans="16384:16384">
      <c r="XFD901" t="s">
        <v>1352</v>
      </c>
    </row>
    <row r="902" spans="16384:16384">
      <c r="XFD902" t="s">
        <v>1353</v>
      </c>
    </row>
    <row r="903" spans="16384:16384">
      <c r="XFD903" t="s">
        <v>1354</v>
      </c>
    </row>
    <row r="904" spans="16384:16384">
      <c r="XFD904" t="s">
        <v>1355</v>
      </c>
    </row>
    <row r="905" spans="16384:16384">
      <c r="XFD905" t="s">
        <v>1356</v>
      </c>
    </row>
    <row r="906" spans="16384:16384">
      <c r="XFD906" t="s">
        <v>840</v>
      </c>
    </row>
    <row r="907" spans="16384:16384">
      <c r="XFD907" t="s">
        <v>1357</v>
      </c>
    </row>
    <row r="908" spans="16384:16384">
      <c r="XFD908" t="s">
        <v>1358</v>
      </c>
    </row>
    <row r="909" spans="16384:16384">
      <c r="XFD909" t="s">
        <v>1359</v>
      </c>
    </row>
    <row r="910" spans="16384:16384">
      <c r="XFD910" t="s">
        <v>1360</v>
      </c>
    </row>
    <row r="911" spans="16384:16384">
      <c r="XFD911" t="s">
        <v>668</v>
      </c>
    </row>
    <row r="912" spans="16384:16384">
      <c r="XFD912" t="s">
        <v>1361</v>
      </c>
    </row>
    <row r="913" spans="16384:16384">
      <c r="XFD913" t="s">
        <v>752</v>
      </c>
    </row>
    <row r="914" spans="16384:16384">
      <c r="XFD914" t="s">
        <v>1362</v>
      </c>
    </row>
    <row r="915" spans="16384:16384">
      <c r="XFD915" t="s">
        <v>1363</v>
      </c>
    </row>
    <row r="916" spans="16384:16384">
      <c r="XFD916" t="s">
        <v>756</v>
      </c>
    </row>
    <row r="917" spans="16384:16384">
      <c r="XFD917" t="s">
        <v>1364</v>
      </c>
    </row>
    <row r="918" spans="16384:16384">
      <c r="XFD918" t="s">
        <v>1188</v>
      </c>
    </row>
    <row r="919" spans="16384:16384">
      <c r="XFD919" t="s">
        <v>1365</v>
      </c>
    </row>
    <row r="920" spans="16384:16384">
      <c r="XFD920" t="s">
        <v>1366</v>
      </c>
    </row>
    <row r="921" spans="16384:16384">
      <c r="XFD921" t="s">
        <v>1367</v>
      </c>
    </row>
    <row r="922" spans="16384:16384">
      <c r="XFD922" t="s">
        <v>1368</v>
      </c>
    </row>
    <row r="923" spans="16384:16384">
      <c r="XFD923" t="s">
        <v>1369</v>
      </c>
    </row>
    <row r="924" spans="16384:16384">
      <c r="XFD924" t="s">
        <v>1370</v>
      </c>
    </row>
    <row r="925" spans="16384:16384">
      <c r="XFD925" t="s">
        <v>1371</v>
      </c>
    </row>
    <row r="926" spans="16384:16384">
      <c r="XFD926" t="s">
        <v>1372</v>
      </c>
    </row>
    <row r="927" spans="16384:16384">
      <c r="XFD927" t="s">
        <v>1373</v>
      </c>
    </row>
    <row r="928" spans="16384:16384">
      <c r="XFD928" t="s">
        <v>1374</v>
      </c>
    </row>
    <row r="929" spans="16384:16384">
      <c r="XFD929" t="s">
        <v>773</v>
      </c>
    </row>
    <row r="930" spans="16384:16384">
      <c r="XFD930" t="s">
        <v>1375</v>
      </c>
    </row>
    <row r="931" spans="16384:16384">
      <c r="XFD931" t="s">
        <v>1376</v>
      </c>
    </row>
    <row r="932" spans="16384:16384">
      <c r="XFD932" t="s">
        <v>1377</v>
      </c>
    </row>
    <row r="933" spans="16384:16384">
      <c r="XFD933" t="s">
        <v>1378</v>
      </c>
    </row>
    <row r="934" spans="16384:16384">
      <c r="XFD934" t="s">
        <v>1379</v>
      </c>
    </row>
    <row r="935" spans="16384:16384">
      <c r="XFD935" t="s">
        <v>1380</v>
      </c>
    </row>
    <row r="936" spans="16384:16384">
      <c r="XFD936" t="s">
        <v>1381</v>
      </c>
    </row>
    <row r="937" spans="16384:16384">
      <c r="XFD937" t="s">
        <v>1382</v>
      </c>
    </row>
    <row r="938" spans="16384:16384">
      <c r="XFD938" t="s">
        <v>1383</v>
      </c>
    </row>
    <row r="939" spans="16384:16384">
      <c r="XFD939" t="s">
        <v>1384</v>
      </c>
    </row>
    <row r="940" spans="16384:16384">
      <c r="XFD940" t="s">
        <v>1385</v>
      </c>
    </row>
    <row r="941" spans="16384:16384">
      <c r="XFD941" t="s">
        <v>1386</v>
      </c>
    </row>
    <row r="942" spans="16384:16384">
      <c r="XFD942" t="s">
        <v>1387</v>
      </c>
    </row>
    <row r="943" spans="16384:16384">
      <c r="XFD943" t="s">
        <v>1388</v>
      </c>
    </row>
    <row r="944" spans="16384:16384">
      <c r="XFD944" t="s">
        <v>1389</v>
      </c>
    </row>
    <row r="945" spans="16384:16384">
      <c r="XFD945" t="s">
        <v>1390</v>
      </c>
    </row>
    <row r="946" spans="16384:16384">
      <c r="XFD946" t="s">
        <v>787</v>
      </c>
    </row>
    <row r="947" spans="16384:16384">
      <c r="XFD947" t="s">
        <v>1391</v>
      </c>
    </row>
    <row r="948" spans="16384:16384">
      <c r="XFD948" t="s">
        <v>1392</v>
      </c>
    </row>
    <row r="949" spans="16384:16384">
      <c r="XFD949" t="s">
        <v>1393</v>
      </c>
    </row>
    <row r="950" spans="16384:16384">
      <c r="XFD950" t="s">
        <v>1394</v>
      </c>
    </row>
    <row r="951" spans="16384:16384">
      <c r="XFD951" t="s">
        <v>1395</v>
      </c>
    </row>
    <row r="952" spans="16384:16384">
      <c r="XFD952" t="s">
        <v>1396</v>
      </c>
    </row>
    <row r="953" spans="16384:16384">
      <c r="XFD953" t="s">
        <v>1397</v>
      </c>
    </row>
    <row r="954" spans="16384:16384">
      <c r="XFD954" t="s">
        <v>1398</v>
      </c>
    </row>
    <row r="955" spans="16384:16384">
      <c r="XFD955" t="s">
        <v>632</v>
      </c>
    </row>
    <row r="956" spans="16384:16384">
      <c r="XFD956" t="s">
        <v>1399</v>
      </c>
    </row>
    <row r="957" spans="16384:16384">
      <c r="XFD957" t="s">
        <v>1400</v>
      </c>
    </row>
    <row r="958" spans="16384:16384">
      <c r="XFD958" t="s">
        <v>1401</v>
      </c>
    </row>
    <row r="959" spans="16384:16384">
      <c r="XFD959" t="s">
        <v>1402</v>
      </c>
    </row>
    <row r="960" spans="16384:16384">
      <c r="XFD960" t="s">
        <v>1403</v>
      </c>
    </row>
    <row r="961" spans="16384:16384">
      <c r="XFD961" t="s">
        <v>1404</v>
      </c>
    </row>
    <row r="962" spans="16384:16384">
      <c r="XFD962" t="s">
        <v>1405</v>
      </c>
    </row>
    <row r="963" spans="16384:16384">
      <c r="XFD963" t="s">
        <v>1406</v>
      </c>
    </row>
    <row r="964" spans="16384:16384">
      <c r="XFD964" t="s">
        <v>1407</v>
      </c>
    </row>
    <row r="965" spans="16384:16384">
      <c r="XFD965" t="s">
        <v>1408</v>
      </c>
    </row>
    <row r="966" spans="16384:16384">
      <c r="XFD966" t="s">
        <v>1409</v>
      </c>
    </row>
    <row r="967" spans="16384:16384">
      <c r="XFD967" t="s">
        <v>1410</v>
      </c>
    </row>
    <row r="968" spans="16384:16384">
      <c r="XFD968" t="s">
        <v>1411</v>
      </c>
    </row>
    <row r="969" spans="16384:16384">
      <c r="XFD969" t="s">
        <v>1412</v>
      </c>
    </row>
    <row r="970" spans="16384:16384">
      <c r="XFD970" t="s">
        <v>1413</v>
      </c>
    </row>
    <row r="971" spans="16384:16384">
      <c r="XFD971" t="s">
        <v>1414</v>
      </c>
    </row>
    <row r="972" spans="16384:16384">
      <c r="XFD972" t="s">
        <v>1415</v>
      </c>
    </row>
    <row r="973" spans="16384:16384">
      <c r="XFD973" t="s">
        <v>1416</v>
      </c>
    </row>
    <row r="974" spans="16384:16384">
      <c r="XFD974" t="s">
        <v>816</v>
      </c>
    </row>
    <row r="975" spans="16384:16384">
      <c r="XFD975" t="s">
        <v>1417</v>
      </c>
    </row>
    <row r="976" spans="16384:16384">
      <c r="XFD976" t="s">
        <v>819</v>
      </c>
    </row>
    <row r="977" spans="16384:16384">
      <c r="XFD977" t="s">
        <v>1418</v>
      </c>
    </row>
    <row r="978" spans="16384:16384">
      <c r="XFD978" t="s">
        <v>1419</v>
      </c>
    </row>
    <row r="979" spans="16384:16384">
      <c r="XFD979" t="s">
        <v>1420</v>
      </c>
    </row>
    <row r="980" spans="16384:16384">
      <c r="XFD980" t="s">
        <v>1421</v>
      </c>
    </row>
    <row r="981" spans="16384:16384">
      <c r="XFD981" t="s">
        <v>1422</v>
      </c>
    </row>
    <row r="982" spans="16384:16384">
      <c r="XFD982" t="s">
        <v>1423</v>
      </c>
    </row>
    <row r="983" spans="16384:16384">
      <c r="XFD983" t="s">
        <v>996</v>
      </c>
    </row>
    <row r="984" spans="16384:16384">
      <c r="XFD984" t="s">
        <v>1424</v>
      </c>
    </row>
    <row r="985" spans="16384:16384">
      <c r="XFD985" t="s">
        <v>1425</v>
      </c>
    </row>
    <row r="986" spans="16384:16384">
      <c r="XFD986" t="s">
        <v>1426</v>
      </c>
    </row>
    <row r="987" spans="16384:16384">
      <c r="XFD987" t="s">
        <v>1427</v>
      </c>
    </row>
    <row r="988" spans="16384:16384">
      <c r="XFD988" t="s">
        <v>517</v>
      </c>
    </row>
    <row r="989" spans="16384:16384">
      <c r="XFD989" t="s">
        <v>1428</v>
      </c>
    </row>
    <row r="990" spans="16384:16384">
      <c r="XFD990" t="s">
        <v>1429</v>
      </c>
    </row>
    <row r="991" spans="16384:16384">
      <c r="XFD991" t="s">
        <v>1430</v>
      </c>
    </row>
    <row r="992" spans="16384:16384">
      <c r="XFD992" t="s">
        <v>1431</v>
      </c>
    </row>
    <row r="993" spans="16384:16384">
      <c r="XFD993" t="s">
        <v>1432</v>
      </c>
    </row>
    <row r="994" spans="16384:16384">
      <c r="XFD994" t="s">
        <v>610</v>
      </c>
    </row>
    <row r="995" spans="16384:16384">
      <c r="XFD995" t="s">
        <v>1433</v>
      </c>
    </row>
    <row r="996" spans="16384:16384">
      <c r="XFD996" t="s">
        <v>1434</v>
      </c>
    </row>
    <row r="997" spans="16384:16384">
      <c r="XFD997" t="s">
        <v>1435</v>
      </c>
    </row>
    <row r="998" spans="16384:16384">
      <c r="XFD998" t="s">
        <v>1436</v>
      </c>
    </row>
    <row r="999" spans="16384:16384">
      <c r="XFD999" t="s">
        <v>1437</v>
      </c>
    </row>
    <row r="1000" spans="16384:16384">
      <c r="XFD1000" t="s">
        <v>1438</v>
      </c>
    </row>
    <row r="1001" spans="16384:16384">
      <c r="XFD1001" t="s">
        <v>1439</v>
      </c>
    </row>
    <row r="1002" spans="16384:16384">
      <c r="XFD1002" t="s">
        <v>1440</v>
      </c>
    </row>
    <row r="1003" spans="16384:16384">
      <c r="XFD1003" t="s">
        <v>1441</v>
      </c>
    </row>
    <row r="1004" spans="16384:16384">
      <c r="XFD1004" t="s">
        <v>1442</v>
      </c>
    </row>
    <row r="1005" spans="16384:16384">
      <c r="XFD1005" t="s">
        <v>1443</v>
      </c>
    </row>
    <row r="1006" spans="16384:16384">
      <c r="XFD1006" t="s">
        <v>1444</v>
      </c>
    </row>
    <row r="1007" spans="16384:16384">
      <c r="XFD1007" t="s">
        <v>1445</v>
      </c>
    </row>
    <row r="1008" spans="16384:16384">
      <c r="XFD1008" t="s">
        <v>1446</v>
      </c>
    </row>
    <row r="1009" spans="16384:16384">
      <c r="XFD1009" t="s">
        <v>1447</v>
      </c>
    </row>
    <row r="1010" spans="16384:16384">
      <c r="XFD1010" t="s">
        <v>1448</v>
      </c>
    </row>
    <row r="1011" spans="16384:16384">
      <c r="XFD1011" t="s">
        <v>1449</v>
      </c>
    </row>
    <row r="1012" spans="16384:16384">
      <c r="XFD1012" t="s">
        <v>1450</v>
      </c>
    </row>
    <row r="1013" spans="16384:16384">
      <c r="XFD1013" t="s">
        <v>1451</v>
      </c>
    </row>
    <row r="1014" spans="16384:16384">
      <c r="XFD1014" t="s">
        <v>1452</v>
      </c>
    </row>
    <row r="1015" spans="16384:16384">
      <c r="XFD1015" t="s">
        <v>1453</v>
      </c>
    </row>
    <row r="1016" spans="16384:16384">
      <c r="XFD1016" t="s">
        <v>1454</v>
      </c>
    </row>
    <row r="1017" spans="16384:16384">
      <c r="XFD1017" t="s">
        <v>1455</v>
      </c>
    </row>
    <row r="1018" spans="16384:16384">
      <c r="XFD1018" t="s">
        <v>1456</v>
      </c>
    </row>
    <row r="1019" spans="16384:16384">
      <c r="XFD1019" t="s">
        <v>1457</v>
      </c>
    </row>
    <row r="1020" spans="16384:16384">
      <c r="XFD1020" t="s">
        <v>1458</v>
      </c>
    </row>
    <row r="1021" spans="16384:16384">
      <c r="XFD1021" t="s">
        <v>1459</v>
      </c>
    </row>
    <row r="1022" spans="16384:16384">
      <c r="XFD1022" t="s">
        <v>1460</v>
      </c>
    </row>
    <row r="1023" spans="16384:16384">
      <c r="XFD1023" t="s">
        <v>1461</v>
      </c>
    </row>
    <row r="1024" spans="16384:16384">
      <c r="XFD1024" t="s">
        <v>1462</v>
      </c>
    </row>
    <row r="1025" spans="16384:16384">
      <c r="XFD1025" t="s">
        <v>1463</v>
      </c>
    </row>
    <row r="1026" spans="16384:16384">
      <c r="XFD1026" t="s">
        <v>1464</v>
      </c>
    </row>
    <row r="1027" spans="16384:16384">
      <c r="XFD1027" t="s">
        <v>1465</v>
      </c>
    </row>
    <row r="1028" spans="16384:16384">
      <c r="XFD1028" t="s">
        <v>1466</v>
      </c>
    </row>
    <row r="1029" spans="16384:16384">
      <c r="XFD1029" t="s">
        <v>1467</v>
      </c>
    </row>
    <row r="1030" spans="16384:16384">
      <c r="XFD1030" t="s">
        <v>1468</v>
      </c>
    </row>
    <row r="1031" spans="16384:16384">
      <c r="XFD1031" t="s">
        <v>1469</v>
      </c>
    </row>
    <row r="1032" spans="16384:16384">
      <c r="XFD1032" t="s">
        <v>1470</v>
      </c>
    </row>
    <row r="1033" spans="16384:16384">
      <c r="XFD1033" t="s">
        <v>1471</v>
      </c>
    </row>
    <row r="1034" spans="16384:16384">
      <c r="XFD1034" t="s">
        <v>1472</v>
      </c>
    </row>
    <row r="1035" spans="16384:16384">
      <c r="XFD1035" t="s">
        <v>1473</v>
      </c>
    </row>
    <row r="1036" spans="16384:16384">
      <c r="XFD1036" t="s">
        <v>824</v>
      </c>
    </row>
    <row r="1037" spans="16384:16384">
      <c r="XFD1037" t="s">
        <v>1474</v>
      </c>
    </row>
    <row r="1038" spans="16384:16384">
      <c r="XFD1038" t="s">
        <v>1475</v>
      </c>
    </row>
    <row r="1039" spans="16384:16384">
      <c r="XFD1039" t="s">
        <v>1476</v>
      </c>
    </row>
    <row r="1040" spans="16384:16384">
      <c r="XFD1040" t="s">
        <v>1477</v>
      </c>
    </row>
    <row r="1041" spans="16384:16384">
      <c r="XFD1041" t="s">
        <v>1478</v>
      </c>
    </row>
    <row r="1042" spans="16384:16384">
      <c r="XFD1042" t="s">
        <v>1479</v>
      </c>
    </row>
    <row r="1043" spans="16384:16384">
      <c r="XFD1043" t="s">
        <v>1480</v>
      </c>
    </row>
    <row r="1044" spans="16384:16384">
      <c r="XFD1044" t="s">
        <v>1481</v>
      </c>
    </row>
    <row r="1045" spans="16384:16384">
      <c r="XFD1045" t="s">
        <v>1482</v>
      </c>
    </row>
    <row r="1046" spans="16384:16384">
      <c r="XFD1046" t="s">
        <v>1483</v>
      </c>
    </row>
    <row r="1047" spans="16384:16384">
      <c r="XFD1047" t="s">
        <v>1484</v>
      </c>
    </row>
    <row r="1048" spans="16384:16384">
      <c r="XFD1048" t="s">
        <v>1485</v>
      </c>
    </row>
    <row r="1049" spans="16384:16384">
      <c r="XFD1049" t="s">
        <v>1486</v>
      </c>
    </row>
    <row r="1050" spans="16384:16384">
      <c r="XFD1050" t="s">
        <v>1487</v>
      </c>
    </row>
    <row r="1051" spans="16384:16384">
      <c r="XFD1051" t="s">
        <v>1488</v>
      </c>
    </row>
    <row r="1052" spans="16384:16384">
      <c r="XFD1052" t="s">
        <v>1489</v>
      </c>
    </row>
    <row r="1053" spans="16384:16384">
      <c r="XFD1053" t="s">
        <v>1490</v>
      </c>
    </row>
    <row r="1054" spans="16384:16384">
      <c r="XFD1054" t="s">
        <v>786</v>
      </c>
    </row>
    <row r="1055" spans="16384:16384">
      <c r="XFD1055" t="s">
        <v>1491</v>
      </c>
    </row>
    <row r="1056" spans="16384:16384">
      <c r="XFD1056" t="s">
        <v>1492</v>
      </c>
    </row>
    <row r="1057" spans="16384:16384">
      <c r="XFD1057" t="s">
        <v>1493</v>
      </c>
    </row>
    <row r="1058" spans="16384:16384">
      <c r="XFD1058" t="s">
        <v>1494</v>
      </c>
    </row>
    <row r="1059" spans="16384:16384">
      <c r="XFD1059" t="s">
        <v>1495</v>
      </c>
    </row>
    <row r="1060" spans="16384:16384">
      <c r="XFD1060" t="s">
        <v>1496</v>
      </c>
    </row>
    <row r="1061" spans="16384:16384">
      <c r="XFD1061" t="s">
        <v>1497</v>
      </c>
    </row>
    <row r="1062" spans="16384:16384">
      <c r="XFD1062" t="s">
        <v>1498</v>
      </c>
    </row>
    <row r="1063" spans="16384:16384">
      <c r="XFD1063" t="s">
        <v>1499</v>
      </c>
    </row>
    <row r="1064" spans="16384:16384">
      <c r="XFD1064" t="s">
        <v>1500</v>
      </c>
    </row>
    <row r="1065" spans="16384:16384">
      <c r="XFD1065" t="s">
        <v>1501</v>
      </c>
    </row>
    <row r="1066" spans="16384:16384">
      <c r="XFD1066" t="s">
        <v>1050</v>
      </c>
    </row>
    <row r="1067" spans="16384:16384">
      <c r="XFD1067" t="s">
        <v>1502</v>
      </c>
    </row>
    <row r="1068" spans="16384:16384">
      <c r="XFD1068" t="s">
        <v>1503</v>
      </c>
    </row>
    <row r="1069" spans="16384:16384">
      <c r="XFD1069" t="s">
        <v>1504</v>
      </c>
    </row>
    <row r="1070" spans="16384:16384">
      <c r="XFD1070" t="s">
        <v>635</v>
      </c>
    </row>
    <row r="1071" spans="16384:16384">
      <c r="XFD1071" t="s">
        <v>1505</v>
      </c>
    </row>
    <row r="1072" spans="16384:16384">
      <c r="XFD1072" t="s">
        <v>534</v>
      </c>
    </row>
    <row r="1073" spans="16384:16384">
      <c r="XFD1073" t="s">
        <v>1506</v>
      </c>
    </row>
    <row r="1074" spans="16384:16384">
      <c r="XFD1074" t="s">
        <v>1507</v>
      </c>
    </row>
    <row r="1075" spans="16384:16384">
      <c r="XFD1075" t="s">
        <v>1508</v>
      </c>
    </row>
    <row r="1076" spans="16384:16384">
      <c r="XFD1076" t="s">
        <v>1509</v>
      </c>
    </row>
    <row r="1077" spans="16384:16384">
      <c r="XFD1077" t="s">
        <v>1510</v>
      </c>
    </row>
    <row r="1078" spans="16384:16384">
      <c r="XFD1078" t="s">
        <v>1511</v>
      </c>
    </row>
    <row r="1079" spans="16384:16384">
      <c r="XFD1079" t="s">
        <v>1512</v>
      </c>
    </row>
    <row r="1080" spans="16384:16384">
      <c r="XFD1080" t="s">
        <v>1513</v>
      </c>
    </row>
    <row r="1081" spans="16384:16384">
      <c r="XFD1081" t="s">
        <v>1514</v>
      </c>
    </row>
    <row r="1082" spans="16384:16384">
      <c r="XFD1082" t="s">
        <v>1515</v>
      </c>
    </row>
    <row r="1083" spans="16384:16384">
      <c r="XFD1083" t="s">
        <v>1516</v>
      </c>
    </row>
    <row r="1084" spans="16384:16384">
      <c r="XFD1084" t="s">
        <v>1517</v>
      </c>
    </row>
    <row r="1085" spans="16384:16384">
      <c r="XFD1085" t="s">
        <v>1518</v>
      </c>
    </row>
    <row r="1086" spans="16384:16384">
      <c r="XFD1086" t="s">
        <v>1519</v>
      </c>
    </row>
    <row r="1087" spans="16384:16384">
      <c r="XFD1087" t="s">
        <v>1520</v>
      </c>
    </row>
    <row r="1088" spans="16384:16384">
      <c r="XFD1088" t="s">
        <v>1521</v>
      </c>
    </row>
    <row r="1089" spans="16384:16384">
      <c r="XFD1089" t="s">
        <v>1522</v>
      </c>
    </row>
    <row r="1090" spans="16384:16384">
      <c r="XFD1090" t="s">
        <v>1523</v>
      </c>
    </row>
    <row r="1091" spans="16384:16384">
      <c r="XFD1091" t="s">
        <v>560</v>
      </c>
    </row>
    <row r="1092" spans="16384:16384">
      <c r="XFD1092" t="s">
        <v>1524</v>
      </c>
    </row>
    <row r="1093" spans="16384:16384">
      <c r="XFD1093" t="s">
        <v>1525</v>
      </c>
    </row>
    <row r="1094" spans="16384:16384">
      <c r="XFD1094" t="s">
        <v>1526</v>
      </c>
    </row>
    <row r="1095" spans="16384:16384">
      <c r="XFD1095" t="s">
        <v>1527</v>
      </c>
    </row>
    <row r="1096" spans="16384:16384">
      <c r="XFD1096" t="s">
        <v>1528</v>
      </c>
    </row>
    <row r="1097" spans="16384:16384">
      <c r="XFD1097" t="s">
        <v>610</v>
      </c>
    </row>
    <row r="1098" spans="16384:16384">
      <c r="XFD1098" t="s">
        <v>1529</v>
      </c>
    </row>
    <row r="1099" spans="16384:16384">
      <c r="XFD1099" t="s">
        <v>1530</v>
      </c>
    </row>
    <row r="1100" spans="16384:16384">
      <c r="XFD1100" t="s">
        <v>574</v>
      </c>
    </row>
    <row r="1101" spans="16384:16384">
      <c r="XFD1101" t="s">
        <v>1531</v>
      </c>
    </row>
    <row r="1102" spans="16384:16384">
      <c r="XFD1102" t="s">
        <v>1110</v>
      </c>
    </row>
    <row r="1103" spans="16384:16384">
      <c r="XFD1103" t="s">
        <v>1532</v>
      </c>
    </row>
    <row r="1104" spans="16384:16384">
      <c r="XFD1104" t="s">
        <v>1533</v>
      </c>
    </row>
    <row r="1105" spans="16384:16384">
      <c r="XFD1105" t="s">
        <v>1534</v>
      </c>
    </row>
    <row r="1106" spans="16384:16384">
      <c r="XFD1106" t="s">
        <v>1535</v>
      </c>
    </row>
    <row r="1107" spans="16384:16384">
      <c r="XFD1107" t="s">
        <v>1536</v>
      </c>
    </row>
    <row r="1108" spans="16384:16384">
      <c r="XFD1108" t="s">
        <v>1537</v>
      </c>
    </row>
    <row r="1109" spans="16384:16384">
      <c r="XFD1109" t="s">
        <v>1538</v>
      </c>
    </row>
    <row r="1110" spans="16384:16384">
      <c r="XFD1110" t="s">
        <v>888</v>
      </c>
    </row>
    <row r="1111" spans="16384:16384">
      <c r="XFD1111" t="s">
        <v>668</v>
      </c>
    </row>
    <row r="1112" spans="16384:16384">
      <c r="XFD1112" t="s">
        <v>1539</v>
      </c>
    </row>
    <row r="1113" spans="16384:16384">
      <c r="XFD1113" t="s">
        <v>1540</v>
      </c>
    </row>
    <row r="1114" spans="16384:16384">
      <c r="XFD1114" t="s">
        <v>1541</v>
      </c>
    </row>
    <row r="1115" spans="16384:16384">
      <c r="XFD1115" t="s">
        <v>1542</v>
      </c>
    </row>
    <row r="1116" spans="16384:16384">
      <c r="XFD1116" t="s">
        <v>1543</v>
      </c>
    </row>
    <row r="1117" spans="16384:16384">
      <c r="XFD1117" t="s">
        <v>1544</v>
      </c>
    </row>
    <row r="1118" spans="16384:16384">
      <c r="XFD1118" t="s">
        <v>1545</v>
      </c>
    </row>
    <row r="1119" spans="16384:16384">
      <c r="XFD1119" t="s">
        <v>1546</v>
      </c>
    </row>
    <row r="1120" spans="16384:16384">
      <c r="XFD1120" t="s">
        <v>1501</v>
      </c>
    </row>
    <row r="1121" spans="16384:16384">
      <c r="XFD1121" t="s">
        <v>1547</v>
      </c>
    </row>
    <row r="1122" spans="16384:16384">
      <c r="XFD1122" t="s">
        <v>1548</v>
      </c>
    </row>
    <row r="1123" spans="16384:16384">
      <c r="XFD1123" t="s">
        <v>1549</v>
      </c>
    </row>
    <row r="1124" spans="16384:16384">
      <c r="XFD1124" t="s">
        <v>1550</v>
      </c>
    </row>
    <row r="1125" spans="16384:16384">
      <c r="XFD1125" t="s">
        <v>1551</v>
      </c>
    </row>
    <row r="1126" spans="16384:16384">
      <c r="XFD1126" t="s">
        <v>1552</v>
      </c>
    </row>
    <row r="1127" spans="16384:16384">
      <c r="XFD1127" t="s">
        <v>1553</v>
      </c>
    </row>
    <row r="1128" spans="16384:16384">
      <c r="XFD1128" t="s">
        <v>1554</v>
      </c>
    </row>
    <row r="1129" spans="16384:16384">
      <c r="XFD1129" t="s">
        <v>1555</v>
      </c>
    </row>
    <row r="1130" spans="16384:16384">
      <c r="XFD1130" t="s">
        <v>1556</v>
      </c>
    </row>
    <row r="1131" spans="16384:16384">
      <c r="XFD1131" t="s">
        <v>1557</v>
      </c>
    </row>
    <row r="1132" spans="16384:16384">
      <c r="XFD1132" t="s">
        <v>1558</v>
      </c>
    </row>
    <row r="1133" spans="16384:16384">
      <c r="XFD1133" t="s">
        <v>1559</v>
      </c>
    </row>
    <row r="1134" spans="16384:16384">
      <c r="XFD1134" t="s">
        <v>820</v>
      </c>
    </row>
    <row r="1135" spans="16384:16384">
      <c r="XFD1135" t="s">
        <v>1422</v>
      </c>
    </row>
    <row r="1136" spans="16384:16384">
      <c r="XFD1136" t="s">
        <v>1352</v>
      </c>
    </row>
    <row r="1137" spans="16384:16384">
      <c r="XFD1137" t="s">
        <v>1560</v>
      </c>
    </row>
    <row r="1138" spans="16384:16384">
      <c r="XFD1138" t="s">
        <v>1561</v>
      </c>
    </row>
    <row r="1139" spans="16384:16384">
      <c r="XFD1139" t="s">
        <v>1562</v>
      </c>
    </row>
    <row r="1140" spans="16384:16384">
      <c r="XFD1140" t="s">
        <v>1563</v>
      </c>
    </row>
    <row r="1141" spans="16384:16384">
      <c r="XFD1141" t="s">
        <v>1564</v>
      </c>
    </row>
    <row r="1142" spans="16384:16384">
      <c r="XFD1142" t="s">
        <v>1565</v>
      </c>
    </row>
    <row r="1143" spans="16384:16384">
      <c r="XFD1143" t="s">
        <v>1046</v>
      </c>
    </row>
    <row r="1144" spans="16384:16384">
      <c r="XFD1144" t="s">
        <v>1566</v>
      </c>
    </row>
    <row r="1145" spans="16384:16384">
      <c r="XFD1145" t="s">
        <v>1567</v>
      </c>
    </row>
    <row r="1146" spans="16384:16384">
      <c r="XFD1146" t="s">
        <v>1568</v>
      </c>
    </row>
    <row r="1147" spans="16384:16384">
      <c r="XFD1147" t="s">
        <v>1569</v>
      </c>
    </row>
    <row r="1148" spans="16384:16384">
      <c r="XFD1148" t="s">
        <v>1348</v>
      </c>
    </row>
    <row r="1149" spans="16384:16384">
      <c r="XFD1149" t="s">
        <v>1570</v>
      </c>
    </row>
    <row r="1150" spans="16384:16384">
      <c r="XFD1150" t="s">
        <v>1571</v>
      </c>
    </row>
    <row r="1151" spans="16384:16384">
      <c r="XFD1151" t="s">
        <v>1572</v>
      </c>
    </row>
    <row r="1152" spans="16384:16384">
      <c r="XFD1152" t="s">
        <v>1573</v>
      </c>
    </row>
    <row r="1153" spans="16384:16384">
      <c r="XFD1153" t="s">
        <v>557</v>
      </c>
    </row>
    <row r="1154" spans="16384:16384">
      <c r="XFD1154" t="s">
        <v>1574</v>
      </c>
    </row>
    <row r="1155" spans="16384:16384">
      <c r="XFD1155" t="s">
        <v>1575</v>
      </c>
    </row>
    <row r="1156" spans="16384:16384">
      <c r="XFD1156" t="s">
        <v>1576</v>
      </c>
    </row>
    <row r="1157" spans="16384:16384">
      <c r="XFD1157" t="s">
        <v>1577</v>
      </c>
    </row>
    <row r="1158" spans="16384:16384">
      <c r="XFD1158" t="s">
        <v>1578</v>
      </c>
    </row>
    <row r="1159" spans="16384:16384">
      <c r="XFD1159" t="s">
        <v>1579</v>
      </c>
    </row>
    <row r="1160" spans="16384:16384">
      <c r="XFD1160" t="s">
        <v>1580</v>
      </c>
    </row>
    <row r="1161" spans="16384:16384">
      <c r="XFD1161" t="s">
        <v>1581</v>
      </c>
    </row>
    <row r="1162" spans="16384:16384">
      <c r="XFD1162" t="s">
        <v>1582</v>
      </c>
    </row>
    <row r="1164" spans="16384:16384">
      <c r="XFD1164" t="s">
        <v>1583</v>
      </c>
    </row>
    <row r="1165" spans="16384:16384">
      <c r="XFD1165" t="s">
        <v>1584</v>
      </c>
    </row>
    <row r="1166" spans="16384:16384">
      <c r="XFD1166" t="s">
        <v>1585</v>
      </c>
    </row>
    <row r="1167" spans="16384:16384">
      <c r="XFD1167" t="s">
        <v>1586</v>
      </c>
    </row>
    <row r="1168" spans="16384:16384">
      <c r="XFD1168" t="s">
        <v>477</v>
      </c>
    </row>
    <row r="1169" spans="16384:16384">
      <c r="XFD1169" t="s">
        <v>1587</v>
      </c>
    </row>
    <row r="1170" spans="16384:16384">
      <c r="XFD1170" t="s">
        <v>1588</v>
      </c>
    </row>
  </sheetData>
  <mergeCells count="3">
    <mergeCell ref="B9:I9"/>
    <mergeCell ref="B13:C13"/>
    <mergeCell ref="B7:J7"/>
  </mergeCells>
  <dataValidations count="3">
    <dataValidation type="list" allowBlank="1" showInputMessage="1" showErrorMessage="1" sqref="C11">
      <formula1>$XFD$5:$XFD$38</formula1>
    </dataValidation>
    <dataValidation type="list" allowBlank="1" showInputMessage="1" showErrorMessage="1" sqref="D11">
      <formula1>$XFD$40:$XFD$1162</formula1>
    </dataValidation>
    <dataValidation type="list" allowBlank="1" showInputMessage="1" showErrorMessage="1" sqref="B11">
      <formula1>$XFD$1164:$XFD$1170</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B1:XFD700"/>
  <sheetViews>
    <sheetView showGridLines="0" zoomScale="124" zoomScaleNormal="124" zoomScaleSheetLayoutView="125" zoomScalePageLayoutView="125" workbookViewId="0">
      <selection activeCell="L1" sqref="L1"/>
    </sheetView>
  </sheetViews>
  <sheetFormatPr baseColWidth="10" defaultColWidth="10.85546875" defaultRowHeight="16.5"/>
  <cols>
    <col min="1" max="1" width="7.5703125" style="76" customWidth="1"/>
    <col min="2" max="2" width="16.5703125" style="78" customWidth="1"/>
    <col min="3" max="3" width="31" style="78" customWidth="1"/>
    <col min="4" max="4" width="11" style="78" customWidth="1"/>
    <col min="5" max="5" width="10.85546875" style="78" customWidth="1"/>
    <col min="6" max="6" width="9.5703125" style="78" customWidth="1"/>
    <col min="7" max="7" width="26.5703125" style="78" customWidth="1"/>
    <col min="8" max="8" width="8.5703125" style="78" bestFit="1" customWidth="1"/>
    <col min="9" max="9" width="12.7109375" style="78" bestFit="1" customWidth="1"/>
    <col min="10" max="22" width="10.85546875" style="76"/>
    <col min="23" max="23" width="4.7109375" style="76" customWidth="1"/>
    <col min="24" max="16383" width="10.85546875" style="76"/>
    <col min="16384" max="16384" width="0" style="76" hidden="1" customWidth="1"/>
  </cols>
  <sheetData>
    <row r="1" spans="2:9 16384:16384">
      <c r="B1" s="76"/>
      <c r="C1" s="76"/>
      <c r="D1" s="76"/>
      <c r="E1" s="76"/>
      <c r="F1" s="76"/>
      <c r="G1" s="76"/>
      <c r="H1" s="76"/>
      <c r="I1" s="76"/>
      <c r="XFD1" s="76" t="s">
        <v>1604</v>
      </c>
    </row>
    <row r="2" spans="2:9 16384:16384">
      <c r="B2" s="76"/>
      <c r="C2" s="76"/>
      <c r="D2" s="76"/>
      <c r="E2" s="76"/>
      <c r="F2" s="76"/>
      <c r="G2" s="76"/>
      <c r="H2" s="76"/>
      <c r="I2" s="76"/>
      <c r="XFD2" s="76" t="s">
        <v>1605</v>
      </c>
    </row>
    <row r="3" spans="2:9 16384:16384">
      <c r="B3" s="76"/>
      <c r="C3" s="76"/>
      <c r="D3" s="76"/>
      <c r="E3" s="76"/>
      <c r="F3" s="76"/>
      <c r="G3" s="76"/>
      <c r="H3" s="76"/>
      <c r="I3" s="76"/>
      <c r="XFD3" s="76" t="s">
        <v>1606</v>
      </c>
    </row>
    <row r="4" spans="2:9 16384:16384">
      <c r="B4" s="76"/>
      <c r="C4" s="76"/>
      <c r="D4" s="76"/>
      <c r="E4" s="76"/>
      <c r="F4" s="76"/>
      <c r="G4" s="76"/>
      <c r="H4" s="76"/>
      <c r="I4" s="76"/>
      <c r="XFD4" s="76" t="s">
        <v>1607</v>
      </c>
    </row>
    <row r="5" spans="2:9 16384:16384">
      <c r="B5" s="76"/>
      <c r="C5" s="76"/>
      <c r="D5" s="76"/>
      <c r="E5" s="76"/>
      <c r="F5" s="76"/>
      <c r="G5" s="76"/>
      <c r="H5" s="76"/>
      <c r="I5" s="76"/>
      <c r="XFD5" s="76" t="s">
        <v>1608</v>
      </c>
    </row>
    <row r="6" spans="2:9 16384:16384" ht="19.5" customHeight="1">
      <c r="B6" s="280" t="s">
        <v>111</v>
      </c>
      <c r="C6" s="281"/>
      <c r="D6" s="281"/>
      <c r="E6" s="281"/>
      <c r="F6" s="281"/>
      <c r="G6" s="281"/>
      <c r="H6" s="281"/>
      <c r="I6" s="281"/>
      <c r="XFD6" s="76" t="s">
        <v>1609</v>
      </c>
    </row>
    <row r="7" spans="2:9 16384:16384" ht="17.25" thickBot="1">
      <c r="B7" s="76"/>
      <c r="C7" s="76"/>
      <c r="D7" s="76"/>
      <c r="E7" s="76"/>
      <c r="F7" s="76"/>
      <c r="G7" s="76"/>
      <c r="H7" s="76"/>
      <c r="I7" s="76"/>
      <c r="XFD7" s="76" t="s">
        <v>1610</v>
      </c>
    </row>
    <row r="8" spans="2:9 16384:16384" ht="39.75" customHeight="1" thickBot="1">
      <c r="B8" s="279" t="s">
        <v>104</v>
      </c>
      <c r="C8" s="279"/>
      <c r="D8" s="279"/>
      <c r="E8" s="279"/>
      <c r="F8" s="279"/>
      <c r="G8" s="279"/>
      <c r="H8" s="279"/>
      <c r="I8" s="279"/>
      <c r="XFD8" s="76" t="s">
        <v>1611</v>
      </c>
    </row>
    <row r="9" spans="2:9 16384:16384" ht="17.25" thickBot="1">
      <c r="B9" s="76"/>
      <c r="C9" s="76"/>
      <c r="D9" s="76"/>
      <c r="E9" s="76"/>
      <c r="F9" s="76"/>
      <c r="G9" s="76"/>
      <c r="H9" s="76"/>
      <c r="I9" s="76"/>
      <c r="XFD9" s="76" t="s">
        <v>1612</v>
      </c>
    </row>
    <row r="10" spans="2:9 16384:16384" ht="17.25" thickBot="1">
      <c r="B10" s="282" t="s">
        <v>112</v>
      </c>
      <c r="C10" s="282"/>
      <c r="D10" s="282"/>
      <c r="E10" s="282"/>
      <c r="F10" s="282"/>
      <c r="G10" s="282"/>
      <c r="H10" s="282"/>
      <c r="I10" s="282"/>
      <c r="XFD10" s="76" t="s">
        <v>1613</v>
      </c>
    </row>
    <row r="11" spans="2:9 16384:16384" ht="17.25" thickBot="1">
      <c r="B11" s="77"/>
      <c r="H11" s="76"/>
      <c r="I11" s="76"/>
      <c r="XFD11" s="76" t="s">
        <v>1614</v>
      </c>
    </row>
    <row r="12" spans="2:9 16384:16384" ht="17.25" thickBot="1">
      <c r="B12" s="283" t="s">
        <v>105</v>
      </c>
      <c r="C12" s="283"/>
      <c r="D12" s="283"/>
      <c r="E12" s="283"/>
      <c r="F12" s="283"/>
      <c r="G12" s="283"/>
      <c r="H12" s="283"/>
      <c r="I12" s="283"/>
      <c r="XFD12" s="76" t="s">
        <v>1615</v>
      </c>
    </row>
    <row r="13" spans="2:9 16384:16384" ht="16.5" customHeight="1">
      <c r="B13" s="287"/>
      <c r="C13" s="288"/>
      <c r="D13" s="288"/>
      <c r="E13" s="288"/>
      <c r="F13" s="288"/>
      <c r="G13" s="288"/>
      <c r="H13" s="288"/>
      <c r="I13" s="289"/>
      <c r="XFD13" s="76" t="s">
        <v>1616</v>
      </c>
    </row>
    <row r="14" spans="2:9 16384:16384">
      <c r="B14" s="290"/>
      <c r="C14" s="291"/>
      <c r="D14" s="291"/>
      <c r="E14" s="291"/>
      <c r="F14" s="291"/>
      <c r="G14" s="291"/>
      <c r="H14" s="291"/>
      <c r="I14" s="292"/>
      <c r="XFD14" s="76" t="s">
        <v>1617</v>
      </c>
    </row>
    <row r="15" spans="2:9 16384:16384">
      <c r="B15" s="290"/>
      <c r="C15" s="291"/>
      <c r="D15" s="291"/>
      <c r="E15" s="291"/>
      <c r="F15" s="291"/>
      <c r="G15" s="291"/>
      <c r="H15" s="291"/>
      <c r="I15" s="292"/>
      <c r="XFD15" s="76" t="s">
        <v>1618</v>
      </c>
    </row>
    <row r="16" spans="2:9 16384:16384">
      <c r="B16" s="290"/>
      <c r="C16" s="291"/>
      <c r="D16" s="291"/>
      <c r="E16" s="291"/>
      <c r="F16" s="291"/>
      <c r="G16" s="291"/>
      <c r="H16" s="291"/>
      <c r="I16" s="292"/>
      <c r="XFD16" s="76" t="s">
        <v>1619</v>
      </c>
    </row>
    <row r="17" spans="2:10 16384:16384" ht="21" customHeight="1" thickBot="1">
      <c r="B17" s="293"/>
      <c r="C17" s="294"/>
      <c r="D17" s="294"/>
      <c r="E17" s="294"/>
      <c r="F17" s="294"/>
      <c r="G17" s="294"/>
      <c r="H17" s="294"/>
      <c r="I17" s="295"/>
      <c r="XFD17" s="76" t="s">
        <v>1620</v>
      </c>
    </row>
    <row r="18" spans="2:10 16384:16384" ht="17.25" thickBot="1">
      <c r="B18" s="283" t="s">
        <v>106</v>
      </c>
      <c r="C18" s="283"/>
      <c r="D18" s="283"/>
      <c r="E18" s="283"/>
      <c r="F18" s="283"/>
      <c r="G18" s="283"/>
      <c r="H18" s="283"/>
      <c r="I18" s="283"/>
      <c r="XFD18" s="76" t="s">
        <v>1621</v>
      </c>
    </row>
    <row r="19" spans="2:10 16384:16384" ht="37.5" customHeight="1" thickBot="1">
      <c r="B19" s="286"/>
      <c r="C19" s="286"/>
      <c r="D19" s="286"/>
      <c r="E19" s="286"/>
      <c r="F19" s="286"/>
      <c r="G19" s="286"/>
      <c r="H19" s="286"/>
      <c r="I19" s="286"/>
      <c r="XFD19" s="76" t="s">
        <v>1622</v>
      </c>
    </row>
    <row r="20" spans="2:10 16384:16384" ht="18" customHeight="1" thickBot="1">
      <c r="B20" s="284" t="s">
        <v>113</v>
      </c>
      <c r="C20" s="284"/>
      <c r="D20" s="284"/>
      <c r="E20" s="284"/>
      <c r="F20" s="284"/>
      <c r="G20" s="284"/>
      <c r="H20" s="284"/>
      <c r="I20" s="284"/>
      <c r="XFD20" s="76" t="s">
        <v>1623</v>
      </c>
    </row>
    <row r="21" spans="2:10 16384:16384" ht="18" customHeight="1" thickBot="1">
      <c r="B21" s="119" t="s">
        <v>107</v>
      </c>
      <c r="C21" s="119"/>
      <c r="D21" s="296"/>
      <c r="E21" s="297"/>
      <c r="F21" s="297"/>
      <c r="G21" s="297"/>
      <c r="H21" s="297"/>
      <c r="I21" s="298"/>
      <c r="XFD21" s="76" t="s">
        <v>1624</v>
      </c>
    </row>
    <row r="22" spans="2:10 16384:16384" ht="18" customHeight="1" thickBot="1">
      <c r="B22" s="285"/>
      <c r="C22" s="285"/>
      <c r="D22" s="285"/>
      <c r="E22" s="285"/>
      <c r="F22" s="285"/>
      <c r="G22" s="285"/>
      <c r="H22" s="285"/>
      <c r="I22" s="285"/>
      <c r="XFD22" s="76" t="s">
        <v>1625</v>
      </c>
    </row>
    <row r="23" spans="2:10 16384:16384" ht="18" customHeight="1" thickBot="1">
      <c r="B23" s="285"/>
      <c r="C23" s="285"/>
      <c r="D23" s="285"/>
      <c r="E23" s="285"/>
      <c r="F23" s="285"/>
      <c r="G23" s="285"/>
      <c r="H23" s="285"/>
      <c r="I23" s="285"/>
      <c r="XFD23" s="76" t="s">
        <v>1626</v>
      </c>
    </row>
    <row r="24" spans="2:10 16384:16384" ht="18" customHeight="1" thickBot="1">
      <c r="B24" s="285" t="s">
        <v>114</v>
      </c>
      <c r="C24" s="285"/>
      <c r="D24" s="296"/>
      <c r="E24" s="297"/>
      <c r="F24" s="297"/>
      <c r="G24" s="297"/>
      <c r="H24" s="297"/>
      <c r="I24" s="298"/>
      <c r="XFD24" s="76" t="s">
        <v>1627</v>
      </c>
    </row>
    <row r="25" spans="2:10 16384:16384" ht="17.25" thickBot="1">
      <c r="B25" s="276"/>
      <c r="C25" s="277"/>
      <c r="D25" s="277"/>
      <c r="E25" s="277"/>
      <c r="F25" s="277"/>
      <c r="G25" s="277"/>
      <c r="H25" s="277"/>
      <c r="I25" s="278"/>
      <c r="XFD25" s="76" t="s">
        <v>1628</v>
      </c>
    </row>
    <row r="26" spans="2:10 16384:16384" ht="24.75" thickBot="1">
      <c r="B26" s="143" t="s">
        <v>115</v>
      </c>
      <c r="C26" s="143" t="s">
        <v>116</v>
      </c>
      <c r="D26" s="143" t="s">
        <v>117</v>
      </c>
      <c r="E26" s="143" t="s">
        <v>118</v>
      </c>
      <c r="F26" s="143" t="s">
        <v>108</v>
      </c>
      <c r="G26" s="143" t="s">
        <v>109</v>
      </c>
      <c r="H26" s="143" t="s">
        <v>119</v>
      </c>
      <c r="I26" s="143" t="s">
        <v>110</v>
      </c>
      <c r="J26" s="79"/>
      <c r="XFD26" s="76" t="s">
        <v>1629</v>
      </c>
    </row>
    <row r="27" spans="2:10 16384:16384" ht="17.25" thickBot="1">
      <c r="B27" s="300" t="s">
        <v>115</v>
      </c>
      <c r="C27" s="300" t="s">
        <v>1589</v>
      </c>
      <c r="D27" s="301" t="s">
        <v>1596</v>
      </c>
      <c r="E27" s="119"/>
      <c r="F27" s="119"/>
      <c r="G27" s="119" t="s">
        <v>1598</v>
      </c>
      <c r="H27" s="119"/>
      <c r="I27" s="119"/>
      <c r="J27" s="79"/>
      <c r="XFD27" s="76" t="s">
        <v>1630</v>
      </c>
    </row>
    <row r="28" spans="2:10 16384:16384" ht="17.25" thickBot="1">
      <c r="B28" s="300"/>
      <c r="C28" s="300"/>
      <c r="D28" s="302"/>
      <c r="E28" s="119"/>
      <c r="F28" s="119"/>
      <c r="G28" s="119" t="s">
        <v>1599</v>
      </c>
      <c r="H28" s="119"/>
      <c r="I28" s="119"/>
      <c r="XFD28" s="76" t="s">
        <v>1631</v>
      </c>
    </row>
    <row r="29" spans="2:10 16384:16384" ht="17.25" thickBot="1">
      <c r="B29" s="300"/>
      <c r="C29" s="300"/>
      <c r="D29" s="303" t="s">
        <v>1597</v>
      </c>
      <c r="E29" s="119"/>
      <c r="F29" s="119"/>
      <c r="G29" s="119" t="s">
        <v>1598</v>
      </c>
      <c r="H29" s="119"/>
      <c r="I29" s="119"/>
      <c r="XFD29" s="76" t="s">
        <v>1632</v>
      </c>
    </row>
    <row r="30" spans="2:10 16384:16384" ht="17.25" thickBot="1">
      <c r="B30" s="300"/>
      <c r="C30" s="300"/>
      <c r="D30" s="303"/>
      <c r="E30" s="119"/>
      <c r="F30" s="119"/>
      <c r="G30" s="119" t="s">
        <v>1599</v>
      </c>
      <c r="H30" s="119"/>
      <c r="I30" s="119"/>
      <c r="XFD30" s="76" t="s">
        <v>1633</v>
      </c>
    </row>
    <row r="31" spans="2:10 16384:16384" ht="17.25" thickBot="1">
      <c r="B31" s="300"/>
      <c r="C31" s="300"/>
      <c r="D31" s="303"/>
      <c r="E31" s="119"/>
      <c r="F31" s="119"/>
      <c r="G31" s="119" t="s">
        <v>1600</v>
      </c>
      <c r="H31" s="119"/>
      <c r="I31" s="119"/>
      <c r="XFD31" s="76" t="s">
        <v>1634</v>
      </c>
    </row>
    <row r="32" spans="2:10 16384:16384" ht="17.25" thickBot="1">
      <c r="B32" s="300"/>
      <c r="C32" s="300" t="s">
        <v>1590</v>
      </c>
      <c r="D32" s="300" t="s">
        <v>1595</v>
      </c>
      <c r="E32" s="119"/>
      <c r="F32" s="119"/>
      <c r="G32" s="119" t="s">
        <v>1598</v>
      </c>
      <c r="H32" s="119"/>
      <c r="I32" s="119"/>
      <c r="XFD32" s="76" t="s">
        <v>1635</v>
      </c>
    </row>
    <row r="33" spans="2:9 16384:16384" ht="17.25" thickBot="1">
      <c r="B33" s="300"/>
      <c r="C33" s="300"/>
      <c r="D33" s="300"/>
      <c r="E33" s="119"/>
      <c r="F33" s="119"/>
      <c r="G33" s="119" t="s">
        <v>1599</v>
      </c>
      <c r="H33" s="119"/>
      <c r="I33" s="119"/>
      <c r="XFD33" s="76" t="s">
        <v>1636</v>
      </c>
    </row>
    <row r="34" spans="2:9 16384:16384" ht="17.25" thickBot="1">
      <c r="B34" s="300"/>
      <c r="C34" s="300"/>
      <c r="D34" s="300"/>
      <c r="E34" s="119"/>
      <c r="F34" s="119"/>
      <c r="G34" s="119" t="s">
        <v>1600</v>
      </c>
      <c r="H34" s="119"/>
      <c r="I34" s="119"/>
      <c r="XFD34" s="76" t="s">
        <v>1637</v>
      </c>
    </row>
    <row r="35" spans="2:9 16384:16384" ht="17.25" thickBot="1">
      <c r="B35" s="300"/>
      <c r="C35" s="300"/>
      <c r="D35" s="300"/>
      <c r="E35" s="119"/>
      <c r="F35" s="119"/>
      <c r="G35" s="119" t="s">
        <v>1601</v>
      </c>
      <c r="H35" s="119"/>
      <c r="I35" s="119"/>
      <c r="XFD35" s="76" t="s">
        <v>1638</v>
      </c>
    </row>
    <row r="36" spans="2:9 16384:16384" ht="17.25" thickBot="1">
      <c r="B36" s="300"/>
      <c r="C36" s="300"/>
      <c r="D36" s="300"/>
      <c r="E36" s="119"/>
      <c r="F36" s="119"/>
      <c r="G36" s="119" t="s">
        <v>1602</v>
      </c>
      <c r="H36" s="119"/>
      <c r="I36" s="119"/>
      <c r="XFD36" s="76" t="s">
        <v>1639</v>
      </c>
    </row>
    <row r="37" spans="2:9 16384:16384" ht="17.25" thickBot="1">
      <c r="B37" s="300"/>
      <c r="C37" s="300" t="s">
        <v>1591</v>
      </c>
      <c r="D37" s="300" t="s">
        <v>1592</v>
      </c>
      <c r="E37" s="119"/>
      <c r="F37" s="119"/>
      <c r="G37" s="119" t="s">
        <v>1598</v>
      </c>
      <c r="H37" s="119"/>
      <c r="I37" s="119"/>
      <c r="XFD37" s="76" t="s">
        <v>1640</v>
      </c>
    </row>
    <row r="38" spans="2:9 16384:16384" ht="17.25" thickBot="1">
      <c r="B38" s="300"/>
      <c r="C38" s="300"/>
      <c r="D38" s="300"/>
      <c r="E38" s="119"/>
      <c r="F38" s="119"/>
      <c r="G38" s="119" t="s">
        <v>1599</v>
      </c>
      <c r="H38" s="119"/>
      <c r="I38" s="119"/>
      <c r="XFD38" s="76" t="s">
        <v>1641</v>
      </c>
    </row>
    <row r="39" spans="2:9 16384:16384" ht="17.25" thickBot="1">
      <c r="B39" s="300"/>
      <c r="C39" s="300"/>
      <c r="D39" s="120" t="s">
        <v>1593</v>
      </c>
      <c r="E39" s="119"/>
      <c r="F39" s="119"/>
      <c r="G39" s="119" t="s">
        <v>1598</v>
      </c>
      <c r="H39" s="119"/>
      <c r="I39" s="119"/>
      <c r="XFD39" s="76" t="s">
        <v>1642</v>
      </c>
    </row>
    <row r="40" spans="2:9 16384:16384" ht="17.25" thickBot="1">
      <c r="B40" s="300"/>
      <c r="C40" s="300"/>
      <c r="D40" s="300" t="s">
        <v>1594</v>
      </c>
      <c r="E40" s="119"/>
      <c r="F40" s="119"/>
      <c r="G40" s="119" t="s">
        <v>1598</v>
      </c>
      <c r="H40" s="119"/>
      <c r="I40" s="119"/>
      <c r="XFD40" s="76" t="s">
        <v>1643</v>
      </c>
    </row>
    <row r="41" spans="2:9 16384:16384" ht="17.25" thickBot="1">
      <c r="B41" s="300"/>
      <c r="C41" s="300"/>
      <c r="D41" s="300"/>
      <c r="E41" s="119"/>
      <c r="F41" s="119"/>
      <c r="G41" s="119" t="s">
        <v>1599</v>
      </c>
      <c r="H41" s="119"/>
      <c r="I41" s="119"/>
      <c r="XFD41" s="76" t="s">
        <v>1644</v>
      </c>
    </row>
    <row r="42" spans="2:9 16384:16384">
      <c r="B42" s="299"/>
      <c r="C42" s="299"/>
      <c r="D42" s="299"/>
      <c r="E42" s="299"/>
      <c r="F42" s="299"/>
      <c r="G42" s="299"/>
      <c r="H42" s="299"/>
      <c r="I42" s="299"/>
      <c r="XFD42" s="76" t="s">
        <v>1645</v>
      </c>
    </row>
    <row r="43" spans="2:9 16384:16384">
      <c r="B43" s="299"/>
      <c r="C43" s="299"/>
      <c r="D43" s="299"/>
      <c r="E43" s="299"/>
      <c r="F43" s="299"/>
      <c r="G43" s="299"/>
      <c r="H43" s="299"/>
      <c r="I43" s="299"/>
      <c r="XFD43" s="76" t="s">
        <v>1646</v>
      </c>
    </row>
    <row r="44" spans="2:9 16384:16384">
      <c r="B44" s="299"/>
      <c r="C44" s="299"/>
      <c r="D44" s="299"/>
      <c r="E44" s="299"/>
      <c r="F44" s="299"/>
      <c r="G44" s="299"/>
      <c r="H44" s="299"/>
      <c r="I44" s="299"/>
      <c r="XFD44" s="76" t="s">
        <v>1647</v>
      </c>
    </row>
    <row r="45" spans="2:9 16384:16384">
      <c r="B45" s="299"/>
      <c r="C45" s="299"/>
      <c r="D45" s="299"/>
      <c r="E45" s="299"/>
      <c r="F45" s="299"/>
      <c r="G45" s="299"/>
      <c r="H45" s="299"/>
      <c r="I45" s="299"/>
      <c r="XFD45" s="76" t="s">
        <v>1648</v>
      </c>
    </row>
    <row r="46" spans="2:9 16384:16384">
      <c r="B46" s="299"/>
      <c r="C46" s="299"/>
      <c r="D46" s="299"/>
      <c r="E46" s="299"/>
      <c r="F46" s="299"/>
      <c r="G46" s="299"/>
      <c r="H46" s="299"/>
      <c r="I46" s="299"/>
      <c r="XFD46" s="76" t="s">
        <v>1649</v>
      </c>
    </row>
    <row r="47" spans="2:9 16384:16384">
      <c r="B47" s="299"/>
      <c r="C47" s="299"/>
      <c r="D47" s="299"/>
      <c r="E47" s="299"/>
      <c r="F47" s="299"/>
      <c r="G47" s="299"/>
      <c r="H47" s="299"/>
      <c r="I47" s="299"/>
      <c r="XFD47" s="76" t="s">
        <v>1650</v>
      </c>
    </row>
    <row r="48" spans="2:9 16384:16384">
      <c r="B48" s="299"/>
      <c r="C48" s="299"/>
      <c r="D48" s="299"/>
      <c r="E48" s="299"/>
      <c r="F48" s="299"/>
      <c r="G48" s="299"/>
      <c r="H48" s="299"/>
      <c r="I48" s="299"/>
      <c r="XFD48" s="76" t="s">
        <v>1651</v>
      </c>
    </row>
    <row r="49" spans="2:9 16384:16384">
      <c r="B49" s="299"/>
      <c r="C49" s="299"/>
      <c r="D49" s="299"/>
      <c r="E49" s="299"/>
      <c r="F49" s="299"/>
      <c r="G49" s="299"/>
      <c r="H49" s="299"/>
      <c r="I49" s="299"/>
      <c r="XFD49" s="76" t="s">
        <v>1652</v>
      </c>
    </row>
    <row r="50" spans="2:9 16384:16384">
      <c r="B50" s="299"/>
      <c r="C50" s="299"/>
      <c r="D50" s="299"/>
      <c r="E50" s="299"/>
      <c r="F50" s="299"/>
      <c r="G50" s="299"/>
      <c r="H50" s="299"/>
      <c r="I50" s="299"/>
      <c r="XFD50" s="76" t="s">
        <v>1653</v>
      </c>
    </row>
    <row r="51" spans="2:9 16384:16384">
      <c r="B51" s="299"/>
      <c r="C51" s="299"/>
      <c r="D51" s="299"/>
      <c r="E51" s="299"/>
      <c r="F51" s="299"/>
      <c r="G51" s="299"/>
      <c r="H51" s="299"/>
      <c r="I51" s="299"/>
      <c r="XFD51" s="76" t="s">
        <v>1654</v>
      </c>
    </row>
    <row r="52" spans="2:9 16384:16384">
      <c r="B52" s="299"/>
      <c r="C52" s="299"/>
      <c r="D52" s="299"/>
      <c r="E52" s="299"/>
      <c r="F52" s="299"/>
      <c r="G52" s="299"/>
      <c r="H52" s="299"/>
      <c r="I52" s="299"/>
      <c r="XFD52" s="76" t="s">
        <v>1655</v>
      </c>
    </row>
    <row r="53" spans="2:9 16384:16384">
      <c r="B53" s="299"/>
      <c r="C53" s="299"/>
      <c r="D53" s="299"/>
      <c r="E53" s="299"/>
      <c r="F53" s="299"/>
      <c r="G53" s="299"/>
      <c r="H53" s="299"/>
      <c r="I53" s="299"/>
      <c r="XFD53" s="76" t="s">
        <v>1656</v>
      </c>
    </row>
    <row r="54" spans="2:9 16384:16384">
      <c r="B54" s="299"/>
      <c r="C54" s="299"/>
      <c r="D54" s="299"/>
      <c r="E54" s="299"/>
      <c r="F54" s="299"/>
      <c r="G54" s="299"/>
      <c r="H54" s="299"/>
      <c r="I54" s="299"/>
      <c r="XFD54" s="76" t="s">
        <v>1657</v>
      </c>
    </row>
    <row r="55" spans="2:9 16384:16384">
      <c r="B55" s="299"/>
      <c r="C55" s="299"/>
      <c r="D55" s="299"/>
      <c r="E55" s="299"/>
      <c r="F55" s="299"/>
      <c r="G55" s="299"/>
      <c r="H55" s="299"/>
      <c r="I55" s="299"/>
      <c r="XFD55" s="76" t="s">
        <v>1658</v>
      </c>
    </row>
    <row r="56" spans="2:9 16384:16384">
      <c r="B56" s="299"/>
      <c r="C56" s="299"/>
      <c r="D56" s="299"/>
      <c r="E56" s="299"/>
      <c r="F56" s="299"/>
      <c r="G56" s="299"/>
      <c r="H56" s="299"/>
      <c r="I56" s="299"/>
      <c r="XFD56" s="76" t="s">
        <v>1659</v>
      </c>
    </row>
    <row r="57" spans="2:9 16384:16384">
      <c r="B57" s="299"/>
      <c r="C57" s="299"/>
      <c r="D57" s="299"/>
      <c r="E57" s="299"/>
      <c r="F57" s="299"/>
      <c r="G57" s="299"/>
      <c r="H57" s="299"/>
      <c r="I57" s="299"/>
      <c r="XFD57" s="76" t="s">
        <v>1660</v>
      </c>
    </row>
    <row r="58" spans="2:9 16384:16384">
      <c r="B58" s="299"/>
      <c r="C58" s="299"/>
      <c r="D58" s="299"/>
      <c r="E58" s="299"/>
      <c r="F58" s="299"/>
      <c r="G58" s="299"/>
      <c r="H58" s="299"/>
      <c r="I58" s="299"/>
      <c r="XFD58" s="76" t="s">
        <v>1661</v>
      </c>
    </row>
    <row r="59" spans="2:9 16384:16384">
      <c r="B59" s="299"/>
      <c r="C59" s="299"/>
      <c r="D59" s="299"/>
      <c r="E59" s="299"/>
      <c r="F59" s="299"/>
      <c r="G59" s="299"/>
      <c r="H59" s="299"/>
      <c r="I59" s="299"/>
      <c r="XFD59" s="76" t="s">
        <v>1662</v>
      </c>
    </row>
    <row r="60" spans="2:9 16384:16384">
      <c r="B60" s="299"/>
      <c r="C60" s="299"/>
      <c r="D60" s="299"/>
      <c r="E60" s="299"/>
      <c r="F60" s="299"/>
      <c r="G60" s="299"/>
      <c r="H60" s="299"/>
      <c r="I60" s="299"/>
      <c r="XFD60" s="76" t="s">
        <v>1663</v>
      </c>
    </row>
    <row r="61" spans="2:9 16384:16384">
      <c r="B61" s="299"/>
      <c r="C61" s="299"/>
      <c r="D61" s="299"/>
      <c r="E61" s="299"/>
      <c r="F61" s="299"/>
      <c r="G61" s="299"/>
      <c r="H61" s="299"/>
      <c r="I61" s="299"/>
      <c r="XFD61" s="76" t="s">
        <v>1664</v>
      </c>
    </row>
    <row r="62" spans="2:9 16384:16384">
      <c r="B62" s="299"/>
      <c r="C62" s="299"/>
      <c r="D62" s="299"/>
      <c r="E62" s="299"/>
      <c r="F62" s="299"/>
      <c r="G62" s="299"/>
      <c r="H62" s="299"/>
      <c r="I62" s="299"/>
      <c r="XFD62" s="76" t="s">
        <v>1665</v>
      </c>
    </row>
    <row r="63" spans="2:9 16384:16384">
      <c r="B63" s="299"/>
      <c r="C63" s="299"/>
      <c r="D63" s="299"/>
      <c r="E63" s="299"/>
      <c r="F63" s="299"/>
      <c r="G63" s="299"/>
      <c r="H63" s="299"/>
      <c r="I63" s="299"/>
      <c r="XFD63" s="76" t="s">
        <v>1666</v>
      </c>
    </row>
    <row r="64" spans="2:9 16384:16384">
      <c r="B64" s="299"/>
      <c r="C64" s="299"/>
      <c r="D64" s="299"/>
      <c r="E64" s="299"/>
      <c r="F64" s="299"/>
      <c r="G64" s="299"/>
      <c r="H64" s="299"/>
      <c r="I64" s="299"/>
      <c r="XFD64" s="76" t="s">
        <v>1667</v>
      </c>
    </row>
    <row r="65" spans="2:9 16384:16384">
      <c r="B65" s="299"/>
      <c r="C65" s="299"/>
      <c r="D65" s="299"/>
      <c r="E65" s="299"/>
      <c r="F65" s="299"/>
      <c r="G65" s="299"/>
      <c r="H65" s="299"/>
      <c r="I65" s="299"/>
      <c r="XFD65" s="76" t="s">
        <v>1668</v>
      </c>
    </row>
    <row r="66" spans="2:9 16384:16384">
      <c r="B66" s="299"/>
      <c r="C66" s="299"/>
      <c r="D66" s="299"/>
      <c r="E66" s="299"/>
      <c r="F66" s="299"/>
      <c r="G66" s="299"/>
      <c r="H66" s="299"/>
      <c r="I66" s="299"/>
      <c r="XFD66" s="76" t="s">
        <v>1669</v>
      </c>
    </row>
    <row r="67" spans="2:9 16384:16384">
      <c r="B67" s="299"/>
      <c r="C67" s="299"/>
      <c r="D67" s="299"/>
      <c r="E67" s="299"/>
      <c r="F67" s="299"/>
      <c r="G67" s="299"/>
      <c r="H67" s="299"/>
      <c r="I67" s="299"/>
      <c r="XFD67" s="76" t="s">
        <v>1670</v>
      </c>
    </row>
    <row r="68" spans="2:9 16384:16384">
      <c r="B68" s="299"/>
      <c r="C68" s="299"/>
      <c r="D68" s="299"/>
      <c r="E68" s="299"/>
      <c r="F68" s="299"/>
      <c r="G68" s="299"/>
      <c r="H68" s="299"/>
      <c r="I68" s="299"/>
      <c r="XFD68" s="76" t="s">
        <v>1671</v>
      </c>
    </row>
    <row r="69" spans="2:9 16384:16384">
      <c r="B69" s="299"/>
      <c r="C69" s="299"/>
      <c r="D69" s="299"/>
      <c r="E69" s="299"/>
      <c r="F69" s="299"/>
      <c r="G69" s="299"/>
      <c r="H69" s="299"/>
      <c r="I69" s="299"/>
      <c r="XFD69" s="76" t="s">
        <v>1672</v>
      </c>
    </row>
    <row r="70" spans="2:9 16384:16384">
      <c r="B70" s="299"/>
      <c r="C70" s="299"/>
      <c r="D70" s="299"/>
      <c r="E70" s="299"/>
      <c r="F70" s="299"/>
      <c r="G70" s="299"/>
      <c r="H70" s="299"/>
      <c r="I70" s="299"/>
      <c r="XFD70" s="76" t="s">
        <v>1673</v>
      </c>
    </row>
    <row r="71" spans="2:9 16384:16384">
      <c r="B71" s="299"/>
      <c r="C71" s="299"/>
      <c r="D71" s="299"/>
      <c r="E71" s="299"/>
      <c r="F71" s="299"/>
      <c r="G71" s="299"/>
      <c r="H71" s="299"/>
      <c r="I71" s="299"/>
      <c r="XFD71" s="76" t="s">
        <v>1674</v>
      </c>
    </row>
    <row r="72" spans="2:9 16384:16384">
      <c r="B72" s="299"/>
      <c r="C72" s="299"/>
      <c r="D72" s="299"/>
      <c r="E72" s="299"/>
      <c r="F72" s="299"/>
      <c r="G72" s="299"/>
      <c r="H72" s="299"/>
      <c r="I72" s="299"/>
      <c r="XFD72" s="76" t="s">
        <v>1675</v>
      </c>
    </row>
    <row r="73" spans="2:9 16384:16384">
      <c r="B73" s="299"/>
      <c r="C73" s="299"/>
      <c r="D73" s="299"/>
      <c r="E73" s="299"/>
      <c r="F73" s="299"/>
      <c r="G73" s="299"/>
      <c r="H73" s="299"/>
      <c r="I73" s="299"/>
      <c r="XFD73" s="76" t="s">
        <v>1676</v>
      </c>
    </row>
    <row r="74" spans="2:9 16384:16384">
      <c r="B74" s="299"/>
      <c r="C74" s="299"/>
      <c r="D74" s="299"/>
      <c r="E74" s="299"/>
      <c r="F74" s="299"/>
      <c r="G74" s="299"/>
      <c r="H74" s="299"/>
      <c r="I74" s="299"/>
      <c r="XFD74" s="76" t="s">
        <v>1677</v>
      </c>
    </row>
    <row r="75" spans="2:9 16384:16384">
      <c r="B75" s="299"/>
      <c r="C75" s="299"/>
      <c r="D75" s="299"/>
      <c r="E75" s="299"/>
      <c r="F75" s="299"/>
      <c r="G75" s="299"/>
      <c r="H75" s="299"/>
      <c r="I75" s="299"/>
      <c r="XFD75" s="76" t="s">
        <v>1678</v>
      </c>
    </row>
    <row r="76" spans="2:9 16384:16384">
      <c r="B76" s="299"/>
      <c r="C76" s="299"/>
      <c r="D76" s="299"/>
      <c r="E76" s="299"/>
      <c r="F76" s="299"/>
      <c r="G76" s="299"/>
      <c r="H76" s="299"/>
      <c r="I76" s="299"/>
      <c r="XFD76" s="76" t="s">
        <v>1679</v>
      </c>
    </row>
    <row r="77" spans="2:9 16384:16384">
      <c r="B77" s="299"/>
      <c r="C77" s="299"/>
      <c r="D77" s="299"/>
      <c r="E77" s="299"/>
      <c r="F77" s="299"/>
      <c r="G77" s="299"/>
      <c r="H77" s="299"/>
      <c r="I77" s="299"/>
      <c r="XFD77" s="76" t="s">
        <v>1680</v>
      </c>
    </row>
    <row r="78" spans="2:9 16384:16384">
      <c r="B78" s="299"/>
      <c r="C78" s="299"/>
      <c r="D78" s="299"/>
      <c r="E78" s="299"/>
      <c r="F78" s="299"/>
      <c r="G78" s="299"/>
      <c r="H78" s="299"/>
      <c r="I78" s="299"/>
      <c r="XFD78" s="76" t="s">
        <v>1681</v>
      </c>
    </row>
    <row r="79" spans="2:9 16384:16384">
      <c r="B79" s="299"/>
      <c r="C79" s="299"/>
      <c r="D79" s="299"/>
      <c r="E79" s="299"/>
      <c r="F79" s="299"/>
      <c r="G79" s="299"/>
      <c r="H79" s="299"/>
      <c r="I79" s="299"/>
      <c r="XFD79" s="76" t="s">
        <v>1682</v>
      </c>
    </row>
    <row r="80" spans="2:9 16384:16384">
      <c r="B80" s="299"/>
      <c r="C80" s="299"/>
      <c r="D80" s="299"/>
      <c r="E80" s="299"/>
      <c r="F80" s="299"/>
      <c r="G80" s="299"/>
      <c r="H80" s="299"/>
      <c r="I80" s="299"/>
      <c r="XFD80" s="76" t="s">
        <v>1683</v>
      </c>
    </row>
    <row r="81" spans="2:9 16384:16384">
      <c r="B81" s="299"/>
      <c r="C81" s="299"/>
      <c r="D81" s="299"/>
      <c r="E81" s="299"/>
      <c r="F81" s="299"/>
      <c r="G81" s="299"/>
      <c r="H81" s="299"/>
      <c r="I81" s="299"/>
      <c r="XFD81" s="76" t="s">
        <v>1684</v>
      </c>
    </row>
    <row r="82" spans="2:9 16384:16384">
      <c r="B82" s="299"/>
      <c r="C82" s="299"/>
      <c r="D82" s="299"/>
      <c r="E82" s="299"/>
      <c r="F82" s="299"/>
      <c r="G82" s="299"/>
      <c r="H82" s="299"/>
      <c r="I82" s="299"/>
      <c r="XFD82" s="76" t="s">
        <v>1685</v>
      </c>
    </row>
    <row r="83" spans="2:9 16384:16384">
      <c r="B83" s="299"/>
      <c r="C83" s="299"/>
      <c r="D83" s="299"/>
      <c r="E83" s="299"/>
      <c r="F83" s="299"/>
      <c r="G83" s="299"/>
      <c r="H83" s="299"/>
      <c r="I83" s="299"/>
      <c r="XFD83" s="76" t="s">
        <v>1686</v>
      </c>
    </row>
    <row r="84" spans="2:9 16384:16384">
      <c r="B84" s="299"/>
      <c r="C84" s="299"/>
      <c r="D84" s="299"/>
      <c r="E84" s="299"/>
      <c r="F84" s="299"/>
      <c r="G84" s="299"/>
      <c r="H84" s="299"/>
      <c r="I84" s="299"/>
      <c r="XFD84" s="76" t="s">
        <v>1687</v>
      </c>
    </row>
    <row r="85" spans="2:9 16384:16384">
      <c r="B85" s="299"/>
      <c r="C85" s="299"/>
      <c r="D85" s="299"/>
      <c r="E85" s="299"/>
      <c r="F85" s="299"/>
      <c r="G85" s="299"/>
      <c r="H85" s="299"/>
      <c r="I85" s="299"/>
      <c r="XFD85" s="76" t="s">
        <v>1688</v>
      </c>
    </row>
    <row r="86" spans="2:9 16384:16384">
      <c r="B86" s="299"/>
      <c r="C86" s="299"/>
      <c r="D86" s="299"/>
      <c r="E86" s="299"/>
      <c r="F86" s="299"/>
      <c r="G86" s="299"/>
      <c r="H86" s="299"/>
      <c r="I86" s="299"/>
      <c r="XFD86" s="76" t="s">
        <v>1689</v>
      </c>
    </row>
    <row r="87" spans="2:9 16384:16384">
      <c r="B87" s="299"/>
      <c r="C87" s="299"/>
      <c r="D87" s="299"/>
      <c r="E87" s="299"/>
      <c r="F87" s="299"/>
      <c r="G87" s="299"/>
      <c r="H87" s="299"/>
      <c r="I87" s="299"/>
      <c r="XFD87" s="76" t="s">
        <v>1690</v>
      </c>
    </row>
    <row r="88" spans="2:9 16384:16384">
      <c r="B88" s="299"/>
      <c r="C88" s="299"/>
      <c r="D88" s="299"/>
      <c r="E88" s="299"/>
      <c r="F88" s="299"/>
      <c r="G88" s="299"/>
      <c r="H88" s="299"/>
      <c r="I88" s="299"/>
      <c r="XFD88" s="76" t="s">
        <v>1691</v>
      </c>
    </row>
    <row r="89" spans="2:9 16384:16384">
      <c r="B89" s="299"/>
      <c r="C89" s="299"/>
      <c r="D89" s="299"/>
      <c r="E89" s="299"/>
      <c r="F89" s="299"/>
      <c r="G89" s="299"/>
      <c r="H89" s="299"/>
      <c r="I89" s="299"/>
      <c r="XFD89" s="76" t="s">
        <v>1692</v>
      </c>
    </row>
    <row r="90" spans="2:9 16384:16384">
      <c r="B90" s="299"/>
      <c r="C90" s="299"/>
      <c r="D90" s="299"/>
      <c r="E90" s="299"/>
      <c r="F90" s="299"/>
      <c r="G90" s="299"/>
      <c r="H90" s="299"/>
      <c r="I90" s="299"/>
      <c r="XFD90" s="76" t="s">
        <v>1693</v>
      </c>
    </row>
    <row r="91" spans="2:9 16384:16384">
      <c r="B91" s="299"/>
      <c r="C91" s="299"/>
      <c r="D91" s="299"/>
      <c r="E91" s="299"/>
      <c r="F91" s="299"/>
      <c r="G91" s="299"/>
      <c r="H91" s="299"/>
      <c r="I91" s="299"/>
      <c r="XFD91" s="76" t="s">
        <v>1694</v>
      </c>
    </row>
    <row r="92" spans="2:9 16384:16384">
      <c r="B92" s="299"/>
      <c r="C92" s="299"/>
      <c r="D92" s="299"/>
      <c r="E92" s="299"/>
      <c r="F92" s="299"/>
      <c r="G92" s="299"/>
      <c r="H92" s="299"/>
      <c r="I92" s="299"/>
      <c r="XFD92" s="76" t="s">
        <v>1695</v>
      </c>
    </row>
    <row r="93" spans="2:9 16384:16384">
      <c r="B93" s="299"/>
      <c r="C93" s="299"/>
      <c r="D93" s="299"/>
      <c r="E93" s="299"/>
      <c r="F93" s="299"/>
      <c r="G93" s="299"/>
      <c r="H93" s="299"/>
      <c r="I93" s="299"/>
      <c r="XFD93" s="76" t="s">
        <v>1696</v>
      </c>
    </row>
    <row r="94" spans="2:9 16384:16384">
      <c r="B94" s="299"/>
      <c r="C94" s="299"/>
      <c r="D94" s="299"/>
      <c r="E94" s="299"/>
      <c r="F94" s="299"/>
      <c r="G94" s="299"/>
      <c r="H94" s="299"/>
      <c r="I94" s="299"/>
      <c r="XFD94" s="76" t="s">
        <v>1697</v>
      </c>
    </row>
    <row r="95" spans="2:9 16384:16384">
      <c r="B95" s="299"/>
      <c r="C95" s="299"/>
      <c r="D95" s="299"/>
      <c r="E95" s="299"/>
      <c r="F95" s="299"/>
      <c r="G95" s="299"/>
      <c r="H95" s="299"/>
      <c r="I95" s="299"/>
      <c r="XFD95" s="76" t="s">
        <v>1698</v>
      </c>
    </row>
    <row r="96" spans="2:9 16384:16384">
      <c r="B96" s="299"/>
      <c r="C96" s="299"/>
      <c r="D96" s="299"/>
      <c r="E96" s="299"/>
      <c r="F96" s="299"/>
      <c r="G96" s="299"/>
      <c r="H96" s="299"/>
      <c r="I96" s="299"/>
      <c r="XFD96" s="76" t="s">
        <v>1699</v>
      </c>
    </row>
    <row r="97" spans="2:9 16384:16384">
      <c r="B97" s="299"/>
      <c r="C97" s="299"/>
      <c r="D97" s="299"/>
      <c r="E97" s="299"/>
      <c r="F97" s="299"/>
      <c r="G97" s="299"/>
      <c r="H97" s="299"/>
      <c r="I97" s="299"/>
      <c r="XFD97" s="76" t="s">
        <v>1700</v>
      </c>
    </row>
    <row r="98" spans="2:9 16384:16384">
      <c r="B98" s="299"/>
      <c r="C98" s="299"/>
      <c r="D98" s="299"/>
      <c r="E98" s="299"/>
      <c r="F98" s="299"/>
      <c r="G98" s="299"/>
      <c r="H98" s="299"/>
      <c r="I98" s="299"/>
      <c r="XFD98" s="76" t="s">
        <v>1701</v>
      </c>
    </row>
    <row r="99" spans="2:9 16384:16384">
      <c r="B99" s="299"/>
      <c r="C99" s="299"/>
      <c r="D99" s="299"/>
      <c r="E99" s="299"/>
      <c r="F99" s="299"/>
      <c r="G99" s="299"/>
      <c r="H99" s="299"/>
      <c r="I99" s="299"/>
      <c r="XFD99" s="76" t="s">
        <v>1702</v>
      </c>
    </row>
    <row r="100" spans="2:9 16384:16384">
      <c r="B100" s="299"/>
      <c r="C100" s="299"/>
      <c r="D100" s="299"/>
      <c r="E100" s="299"/>
      <c r="F100" s="299"/>
      <c r="G100" s="299"/>
      <c r="H100" s="299"/>
      <c r="I100" s="299"/>
      <c r="XFD100" s="76" t="s">
        <v>1703</v>
      </c>
    </row>
    <row r="101" spans="2:9 16384:16384">
      <c r="B101" s="299"/>
      <c r="C101" s="299"/>
      <c r="D101" s="299"/>
      <c r="E101" s="299"/>
      <c r="F101" s="299"/>
      <c r="G101" s="299"/>
      <c r="H101" s="299"/>
      <c r="I101" s="299"/>
      <c r="XFD101" s="76" t="s">
        <v>1704</v>
      </c>
    </row>
    <row r="102" spans="2:9 16384:16384">
      <c r="B102" s="299"/>
      <c r="C102" s="299"/>
      <c r="D102" s="299"/>
      <c r="E102" s="299"/>
      <c r="F102" s="299"/>
      <c r="G102" s="299"/>
      <c r="H102" s="299"/>
      <c r="I102" s="299"/>
      <c r="XFD102" s="76" t="s">
        <v>1705</v>
      </c>
    </row>
    <row r="103" spans="2:9 16384:16384">
      <c r="B103" s="299"/>
      <c r="C103" s="299"/>
      <c r="D103" s="299"/>
      <c r="E103" s="299"/>
      <c r="F103" s="299"/>
      <c r="G103" s="299"/>
      <c r="H103" s="299"/>
      <c r="I103" s="299"/>
      <c r="XFD103" s="76" t="s">
        <v>1706</v>
      </c>
    </row>
    <row r="104" spans="2:9 16384:16384">
      <c r="B104" s="299"/>
      <c r="C104" s="299"/>
      <c r="D104" s="299"/>
      <c r="E104" s="299"/>
      <c r="F104" s="299"/>
      <c r="G104" s="299"/>
      <c r="H104" s="299"/>
      <c r="I104" s="299"/>
      <c r="XFD104" s="76" t="s">
        <v>1707</v>
      </c>
    </row>
    <row r="105" spans="2:9 16384:16384">
      <c r="B105" s="299"/>
      <c r="C105" s="299"/>
      <c r="D105" s="299"/>
      <c r="E105" s="299"/>
      <c r="F105" s="299"/>
      <c r="G105" s="299"/>
      <c r="H105" s="299"/>
      <c r="I105" s="299"/>
      <c r="XFD105" s="76" t="s">
        <v>1708</v>
      </c>
    </row>
    <row r="106" spans="2:9 16384:16384">
      <c r="B106" s="299"/>
      <c r="C106" s="299"/>
      <c r="D106" s="299"/>
      <c r="E106" s="299"/>
      <c r="F106" s="299"/>
      <c r="G106" s="299"/>
      <c r="H106" s="299"/>
      <c r="I106" s="299"/>
      <c r="XFD106" s="76" t="s">
        <v>1709</v>
      </c>
    </row>
    <row r="107" spans="2:9 16384:16384">
      <c r="B107" s="299"/>
      <c r="C107" s="299"/>
      <c r="D107" s="299"/>
      <c r="E107" s="299"/>
      <c r="F107" s="299"/>
      <c r="G107" s="299"/>
      <c r="H107" s="299"/>
      <c r="I107" s="299"/>
      <c r="XFD107" s="76" t="s">
        <v>1710</v>
      </c>
    </row>
    <row r="108" spans="2:9 16384:16384">
      <c r="B108" s="299"/>
      <c r="C108" s="299"/>
      <c r="D108" s="299"/>
      <c r="E108" s="299"/>
      <c r="F108" s="299"/>
      <c r="G108" s="299"/>
      <c r="H108" s="299"/>
      <c r="I108" s="299"/>
      <c r="XFD108" s="76" t="s">
        <v>1711</v>
      </c>
    </row>
    <row r="109" spans="2:9 16384:16384">
      <c r="B109" s="299"/>
      <c r="C109" s="299"/>
      <c r="D109" s="299"/>
      <c r="E109" s="299"/>
      <c r="F109" s="299"/>
      <c r="G109" s="299"/>
      <c r="H109" s="299"/>
      <c r="I109" s="299"/>
      <c r="XFD109" s="76" t="s">
        <v>1712</v>
      </c>
    </row>
    <row r="110" spans="2:9 16384:16384">
      <c r="B110" s="299"/>
      <c r="C110" s="299"/>
      <c r="D110" s="299"/>
      <c r="E110" s="299"/>
      <c r="F110" s="299"/>
      <c r="G110" s="299"/>
      <c r="H110" s="299"/>
      <c r="I110" s="299"/>
      <c r="XFD110" s="76" t="s">
        <v>1713</v>
      </c>
    </row>
    <row r="111" spans="2:9 16384:16384">
      <c r="B111" s="299"/>
      <c r="C111" s="299"/>
      <c r="D111" s="299"/>
      <c r="E111" s="299"/>
      <c r="F111" s="299"/>
      <c r="G111" s="299"/>
      <c r="H111" s="299"/>
      <c r="I111" s="299"/>
      <c r="XFD111" s="76" t="s">
        <v>1714</v>
      </c>
    </row>
    <row r="112" spans="2:9 16384:16384">
      <c r="B112" s="299"/>
      <c r="C112" s="299"/>
      <c r="D112" s="299"/>
      <c r="E112" s="299"/>
      <c r="F112" s="299"/>
      <c r="G112" s="299"/>
      <c r="H112" s="299"/>
      <c r="I112" s="299"/>
      <c r="XFD112" s="76" t="s">
        <v>1715</v>
      </c>
    </row>
    <row r="113" spans="2:9 16384:16384">
      <c r="B113" s="299"/>
      <c r="C113" s="299"/>
      <c r="D113" s="299"/>
      <c r="E113" s="299"/>
      <c r="F113" s="299"/>
      <c r="G113" s="299"/>
      <c r="H113" s="299"/>
      <c r="I113" s="299"/>
      <c r="XFD113" s="76" t="s">
        <v>1716</v>
      </c>
    </row>
    <row r="114" spans="2:9 16384:16384">
      <c r="B114" s="299"/>
      <c r="C114" s="299"/>
      <c r="D114" s="299"/>
      <c r="E114" s="299"/>
      <c r="F114" s="299"/>
      <c r="G114" s="299"/>
      <c r="H114" s="299"/>
      <c r="I114" s="299"/>
      <c r="XFD114" s="76" t="s">
        <v>1717</v>
      </c>
    </row>
    <row r="115" spans="2:9 16384:16384">
      <c r="B115" s="299"/>
      <c r="C115" s="299"/>
      <c r="D115" s="299"/>
      <c r="E115" s="299"/>
      <c r="F115" s="299"/>
      <c r="G115" s="299"/>
      <c r="H115" s="299"/>
      <c r="I115" s="299"/>
      <c r="XFD115" s="76" t="s">
        <v>1718</v>
      </c>
    </row>
    <row r="116" spans="2:9 16384:16384">
      <c r="B116" s="299"/>
      <c r="C116" s="299"/>
      <c r="D116" s="299"/>
      <c r="E116" s="299"/>
      <c r="F116" s="299"/>
      <c r="G116" s="299"/>
      <c r="H116" s="299"/>
      <c r="I116" s="299"/>
      <c r="XFD116" s="76" t="s">
        <v>1719</v>
      </c>
    </row>
    <row r="117" spans="2:9 16384:16384">
      <c r="B117" s="299"/>
      <c r="C117" s="299"/>
      <c r="D117" s="299"/>
      <c r="E117" s="299"/>
      <c r="F117" s="299"/>
      <c r="G117" s="299"/>
      <c r="H117" s="299"/>
      <c r="I117" s="299"/>
      <c r="XFD117" s="76" t="s">
        <v>1720</v>
      </c>
    </row>
    <row r="118" spans="2:9 16384:16384">
      <c r="B118" s="299"/>
      <c r="C118" s="299"/>
      <c r="D118" s="299"/>
      <c r="E118" s="299"/>
      <c r="F118" s="299"/>
      <c r="G118" s="299"/>
      <c r="H118" s="299"/>
      <c r="I118" s="299"/>
      <c r="XFD118" s="76" t="s">
        <v>1721</v>
      </c>
    </row>
    <row r="119" spans="2:9 16384:16384">
      <c r="B119" s="299"/>
      <c r="C119" s="299"/>
      <c r="D119" s="299"/>
      <c r="E119" s="299"/>
      <c r="F119" s="299"/>
      <c r="G119" s="299"/>
      <c r="H119" s="299"/>
      <c r="I119" s="299"/>
      <c r="XFD119" s="76" t="s">
        <v>1722</v>
      </c>
    </row>
    <row r="120" spans="2:9 16384:16384">
      <c r="B120" s="299"/>
      <c r="C120" s="299"/>
      <c r="D120" s="299"/>
      <c r="E120" s="299"/>
      <c r="F120" s="299"/>
      <c r="G120" s="299"/>
      <c r="H120" s="299"/>
      <c r="I120" s="299"/>
      <c r="XFD120" s="76" t="s">
        <v>1723</v>
      </c>
    </row>
    <row r="121" spans="2:9 16384:16384">
      <c r="B121" s="299"/>
      <c r="C121" s="299"/>
      <c r="D121" s="299"/>
      <c r="E121" s="299"/>
      <c r="F121" s="299"/>
      <c r="G121" s="299"/>
      <c r="H121" s="299"/>
      <c r="I121" s="299"/>
      <c r="XFD121" s="76" t="s">
        <v>1724</v>
      </c>
    </row>
    <row r="122" spans="2:9 16384:16384">
      <c r="B122" s="299"/>
      <c r="C122" s="299"/>
      <c r="D122" s="299"/>
      <c r="E122" s="299"/>
      <c r="F122" s="299"/>
      <c r="G122" s="299"/>
      <c r="H122" s="299"/>
      <c r="I122" s="299"/>
      <c r="XFD122" s="76" t="s">
        <v>1725</v>
      </c>
    </row>
    <row r="123" spans="2:9 16384:16384">
      <c r="B123" s="299"/>
      <c r="C123" s="299"/>
      <c r="D123" s="299"/>
      <c r="E123" s="299"/>
      <c r="F123" s="299"/>
      <c r="G123" s="299"/>
      <c r="H123" s="299"/>
      <c r="I123" s="299"/>
      <c r="XFD123" s="76" t="s">
        <v>1726</v>
      </c>
    </row>
    <row r="124" spans="2:9 16384:16384">
      <c r="B124" s="299"/>
      <c r="C124" s="299"/>
      <c r="D124" s="299"/>
      <c r="E124" s="299"/>
      <c r="F124" s="299"/>
      <c r="G124" s="299"/>
      <c r="H124" s="299"/>
      <c r="I124" s="299"/>
      <c r="XFD124" s="76" t="s">
        <v>1727</v>
      </c>
    </row>
    <row r="125" spans="2:9 16384:16384">
      <c r="B125" s="299"/>
      <c r="C125" s="299"/>
      <c r="D125" s="299"/>
      <c r="E125" s="299"/>
      <c r="F125" s="299"/>
      <c r="G125" s="299"/>
      <c r="H125" s="299"/>
      <c r="I125" s="299"/>
      <c r="XFD125" s="76" t="s">
        <v>1728</v>
      </c>
    </row>
    <row r="126" spans="2:9 16384:16384">
      <c r="B126" s="299"/>
      <c r="C126" s="299"/>
      <c r="D126" s="299"/>
      <c r="E126" s="299"/>
      <c r="F126" s="299"/>
      <c r="G126" s="299"/>
      <c r="H126" s="299"/>
      <c r="I126" s="299"/>
      <c r="XFD126" s="76" t="s">
        <v>1729</v>
      </c>
    </row>
    <row r="127" spans="2:9 16384:16384">
      <c r="B127" s="299"/>
      <c r="C127" s="299"/>
      <c r="D127" s="299"/>
      <c r="E127" s="299"/>
      <c r="F127" s="299"/>
      <c r="G127" s="299"/>
      <c r="H127" s="299"/>
      <c r="I127" s="299"/>
      <c r="XFD127" s="76" t="s">
        <v>1730</v>
      </c>
    </row>
    <row r="128" spans="2:9 16384:16384">
      <c r="B128" s="299"/>
      <c r="C128" s="299"/>
      <c r="D128" s="299"/>
      <c r="E128" s="299"/>
      <c r="F128" s="299"/>
      <c r="G128" s="299"/>
      <c r="H128" s="299"/>
      <c r="I128" s="299"/>
      <c r="XFD128" s="76" t="s">
        <v>1731</v>
      </c>
    </row>
    <row r="129" spans="2:9 16384:16384">
      <c r="B129" s="299"/>
      <c r="C129" s="299"/>
      <c r="D129" s="299"/>
      <c r="E129" s="299"/>
      <c r="F129" s="299"/>
      <c r="G129" s="299"/>
      <c r="H129" s="299"/>
      <c r="I129" s="299"/>
      <c r="XFD129" s="76" t="s">
        <v>1732</v>
      </c>
    </row>
    <row r="130" spans="2:9 16384:16384">
      <c r="B130" s="299"/>
      <c r="C130" s="299"/>
      <c r="D130" s="299"/>
      <c r="E130" s="299"/>
      <c r="F130" s="299"/>
      <c r="G130" s="299"/>
      <c r="H130" s="299"/>
      <c r="I130" s="299"/>
      <c r="XFD130" s="76" t="s">
        <v>1733</v>
      </c>
    </row>
    <row r="131" spans="2:9 16384:16384">
      <c r="B131" s="299"/>
      <c r="C131" s="299"/>
      <c r="D131" s="299"/>
      <c r="E131" s="299"/>
      <c r="F131" s="299"/>
      <c r="G131" s="299"/>
      <c r="H131" s="299"/>
      <c r="I131" s="299"/>
      <c r="XFD131" s="76" t="s">
        <v>1734</v>
      </c>
    </row>
    <row r="132" spans="2:9 16384:16384">
      <c r="B132" s="299"/>
      <c r="C132" s="299"/>
      <c r="D132" s="299"/>
      <c r="E132" s="299"/>
      <c r="F132" s="299"/>
      <c r="G132" s="299"/>
      <c r="H132" s="299"/>
      <c r="I132" s="299"/>
      <c r="XFD132" s="76" t="s">
        <v>1735</v>
      </c>
    </row>
    <row r="133" spans="2:9 16384:16384">
      <c r="B133" s="299"/>
      <c r="C133" s="299"/>
      <c r="D133" s="299"/>
      <c r="E133" s="299"/>
      <c r="F133" s="299"/>
      <c r="G133" s="299"/>
      <c r="H133" s="299"/>
      <c r="I133" s="299"/>
      <c r="XFD133" s="76" t="s">
        <v>1736</v>
      </c>
    </row>
    <row r="134" spans="2:9 16384:16384">
      <c r="B134" s="299"/>
      <c r="C134" s="299"/>
      <c r="D134" s="299"/>
      <c r="E134" s="299"/>
      <c r="F134" s="299"/>
      <c r="G134" s="299"/>
      <c r="H134" s="299"/>
      <c r="I134" s="299"/>
      <c r="XFD134" s="76" t="s">
        <v>1737</v>
      </c>
    </row>
    <row r="135" spans="2:9 16384:16384">
      <c r="B135" s="299"/>
      <c r="C135" s="299"/>
      <c r="D135" s="299"/>
      <c r="E135" s="299"/>
      <c r="F135" s="299"/>
      <c r="G135" s="299"/>
      <c r="H135" s="299"/>
      <c r="I135" s="299"/>
      <c r="XFD135" s="76" t="s">
        <v>1738</v>
      </c>
    </row>
    <row r="136" spans="2:9 16384:16384">
      <c r="B136" s="299"/>
      <c r="C136" s="299"/>
      <c r="D136" s="299"/>
      <c r="E136" s="299"/>
      <c r="F136" s="299"/>
      <c r="G136" s="299"/>
      <c r="H136" s="299"/>
      <c r="I136" s="299"/>
      <c r="XFD136" s="76" t="s">
        <v>1739</v>
      </c>
    </row>
    <row r="137" spans="2:9 16384:16384">
      <c r="B137" s="299"/>
      <c r="C137" s="299"/>
      <c r="D137" s="299"/>
      <c r="E137" s="299"/>
      <c r="F137" s="299"/>
      <c r="G137" s="299"/>
      <c r="H137" s="299"/>
      <c r="I137" s="299"/>
      <c r="XFD137" s="76" t="s">
        <v>1740</v>
      </c>
    </row>
    <row r="138" spans="2:9 16384:16384">
      <c r="B138" s="299"/>
      <c r="C138" s="299"/>
      <c r="D138" s="299"/>
      <c r="E138" s="299"/>
      <c r="F138" s="299"/>
      <c r="G138" s="299"/>
      <c r="H138" s="299"/>
      <c r="I138" s="299"/>
      <c r="XFD138" s="76" t="s">
        <v>1741</v>
      </c>
    </row>
    <row r="139" spans="2:9 16384:16384">
      <c r="B139" s="299"/>
      <c r="C139" s="299"/>
      <c r="D139" s="299"/>
      <c r="E139" s="299"/>
      <c r="F139" s="299"/>
      <c r="G139" s="299"/>
      <c r="H139" s="299"/>
      <c r="I139" s="299"/>
      <c r="XFD139" s="76" t="s">
        <v>1742</v>
      </c>
    </row>
    <row r="140" spans="2:9 16384:16384">
      <c r="B140" s="299"/>
      <c r="C140" s="299"/>
      <c r="D140" s="299"/>
      <c r="E140" s="299"/>
      <c r="F140" s="299"/>
      <c r="G140" s="299"/>
      <c r="H140" s="299"/>
      <c r="I140" s="299"/>
      <c r="XFD140" s="76" t="s">
        <v>1743</v>
      </c>
    </row>
    <row r="141" spans="2:9 16384:16384">
      <c r="B141" s="299"/>
      <c r="C141" s="299"/>
      <c r="D141" s="299"/>
      <c r="E141" s="299"/>
      <c r="F141" s="299"/>
      <c r="G141" s="299"/>
      <c r="H141" s="299"/>
      <c r="I141" s="299"/>
      <c r="XFD141" s="76" t="s">
        <v>1744</v>
      </c>
    </row>
    <row r="142" spans="2:9 16384:16384">
      <c r="B142" s="299"/>
      <c r="C142" s="299"/>
      <c r="D142" s="299"/>
      <c r="E142" s="299"/>
      <c r="F142" s="299"/>
      <c r="G142" s="299"/>
      <c r="H142" s="299"/>
      <c r="I142" s="299"/>
      <c r="XFD142" s="76" t="s">
        <v>1745</v>
      </c>
    </row>
    <row r="143" spans="2:9 16384:16384">
      <c r="B143" s="299"/>
      <c r="C143" s="299"/>
      <c r="D143" s="299"/>
      <c r="E143" s="299"/>
      <c r="F143" s="299"/>
      <c r="G143" s="299"/>
      <c r="H143" s="299"/>
      <c r="I143" s="299"/>
      <c r="XFD143" s="76" t="s">
        <v>1746</v>
      </c>
    </row>
    <row r="144" spans="2:9 16384:16384">
      <c r="B144" s="299"/>
      <c r="C144" s="299"/>
      <c r="D144" s="299"/>
      <c r="E144" s="299"/>
      <c r="F144" s="299"/>
      <c r="G144" s="299"/>
      <c r="H144" s="299"/>
      <c r="I144" s="299"/>
      <c r="XFD144" s="76" t="s">
        <v>1747</v>
      </c>
    </row>
    <row r="145" spans="2:9 16384:16384">
      <c r="B145" s="299"/>
      <c r="C145" s="299"/>
      <c r="D145" s="299"/>
      <c r="E145" s="299"/>
      <c r="F145" s="299"/>
      <c r="G145" s="299"/>
      <c r="H145" s="299"/>
      <c r="I145" s="299"/>
      <c r="XFD145" s="76" t="s">
        <v>1748</v>
      </c>
    </row>
    <row r="146" spans="2:9 16384:16384">
      <c r="B146" s="299"/>
      <c r="C146" s="299"/>
      <c r="D146" s="299"/>
      <c r="E146" s="299"/>
      <c r="F146" s="299"/>
      <c r="G146" s="299"/>
      <c r="H146" s="299"/>
      <c r="I146" s="299"/>
      <c r="XFD146" s="76" t="s">
        <v>1749</v>
      </c>
    </row>
    <row r="147" spans="2:9 16384:16384">
      <c r="B147" s="299"/>
      <c r="C147" s="299"/>
      <c r="D147" s="299"/>
      <c r="E147" s="299"/>
      <c r="F147" s="299"/>
      <c r="G147" s="299"/>
      <c r="H147" s="299"/>
      <c r="I147" s="299"/>
      <c r="XFD147" s="76" t="s">
        <v>1750</v>
      </c>
    </row>
    <row r="148" spans="2:9 16384:16384">
      <c r="B148" s="299"/>
      <c r="C148" s="299"/>
      <c r="D148" s="299"/>
      <c r="E148" s="299"/>
      <c r="F148" s="299"/>
      <c r="G148" s="299"/>
      <c r="H148" s="299"/>
      <c r="I148" s="299"/>
      <c r="XFD148" s="76" t="s">
        <v>1751</v>
      </c>
    </row>
    <row r="149" spans="2:9 16384:16384">
      <c r="B149" s="299"/>
      <c r="C149" s="299"/>
      <c r="D149" s="299"/>
      <c r="E149" s="299"/>
      <c r="F149" s="299"/>
      <c r="G149" s="299"/>
      <c r="H149" s="299"/>
      <c r="I149" s="299"/>
      <c r="XFD149" s="76" t="s">
        <v>1752</v>
      </c>
    </row>
    <row r="150" spans="2:9 16384:16384">
      <c r="B150" s="299"/>
      <c r="C150" s="299"/>
      <c r="D150" s="299"/>
      <c r="E150" s="299"/>
      <c r="F150" s="299"/>
      <c r="G150" s="299"/>
      <c r="H150" s="299"/>
      <c r="I150" s="299"/>
      <c r="XFD150" s="76" t="s">
        <v>1753</v>
      </c>
    </row>
    <row r="151" spans="2:9 16384:16384">
      <c r="B151" s="299"/>
      <c r="C151" s="299"/>
      <c r="D151" s="299"/>
      <c r="E151" s="299"/>
      <c r="F151" s="299"/>
      <c r="G151" s="299"/>
      <c r="H151" s="299"/>
      <c r="I151" s="299"/>
      <c r="XFD151" s="76" t="s">
        <v>1754</v>
      </c>
    </row>
    <row r="152" spans="2:9 16384:16384">
      <c r="B152" s="299"/>
      <c r="C152" s="299"/>
      <c r="D152" s="299"/>
      <c r="E152" s="299"/>
      <c r="F152" s="299"/>
      <c r="G152" s="299"/>
      <c r="H152" s="299"/>
      <c r="I152" s="299"/>
      <c r="XFD152" s="76" t="s">
        <v>1755</v>
      </c>
    </row>
    <row r="153" spans="2:9 16384:16384">
      <c r="B153" s="299"/>
      <c r="C153" s="299"/>
      <c r="D153" s="299"/>
      <c r="E153" s="299"/>
      <c r="F153" s="299"/>
      <c r="G153" s="299"/>
      <c r="H153" s="299"/>
      <c r="I153" s="299"/>
      <c r="XFD153" s="76" t="s">
        <v>1756</v>
      </c>
    </row>
    <row r="154" spans="2:9 16384:16384">
      <c r="B154" s="299"/>
      <c r="C154" s="299"/>
      <c r="D154" s="299"/>
      <c r="E154" s="299"/>
      <c r="F154" s="299"/>
      <c r="G154" s="299"/>
      <c r="H154" s="299"/>
      <c r="I154" s="299"/>
      <c r="XFD154" s="76" t="s">
        <v>1757</v>
      </c>
    </row>
    <row r="155" spans="2:9 16384:16384">
      <c r="B155" s="299"/>
      <c r="C155" s="299"/>
      <c r="D155" s="299"/>
      <c r="E155" s="299"/>
      <c r="F155" s="299"/>
      <c r="G155" s="299"/>
      <c r="H155" s="299"/>
      <c r="I155" s="299"/>
      <c r="XFD155" s="76" t="s">
        <v>1758</v>
      </c>
    </row>
    <row r="156" spans="2:9 16384:16384">
      <c r="B156" s="299"/>
      <c r="C156" s="299"/>
      <c r="D156" s="299"/>
      <c r="E156" s="299"/>
      <c r="F156" s="299"/>
      <c r="G156" s="299"/>
      <c r="H156" s="299"/>
      <c r="I156" s="299"/>
      <c r="XFD156" s="76" t="s">
        <v>1759</v>
      </c>
    </row>
    <row r="157" spans="2:9 16384:16384">
      <c r="B157" s="299"/>
      <c r="C157" s="299"/>
      <c r="D157" s="299"/>
      <c r="E157" s="299"/>
      <c r="F157" s="299"/>
      <c r="G157" s="299"/>
      <c r="H157" s="299"/>
      <c r="I157" s="299"/>
      <c r="XFD157" s="76" t="s">
        <v>1760</v>
      </c>
    </row>
    <row r="158" spans="2:9 16384:16384">
      <c r="B158" s="299"/>
      <c r="C158" s="299"/>
      <c r="D158" s="299"/>
      <c r="E158" s="299"/>
      <c r="F158" s="299"/>
      <c r="G158" s="299"/>
      <c r="H158" s="299"/>
      <c r="I158" s="299"/>
      <c r="XFD158" s="76" t="s">
        <v>1761</v>
      </c>
    </row>
    <row r="159" spans="2:9 16384:16384">
      <c r="B159" s="299"/>
      <c r="C159" s="299"/>
      <c r="D159" s="299"/>
      <c r="E159" s="299"/>
      <c r="F159" s="299"/>
      <c r="G159" s="299"/>
      <c r="H159" s="299"/>
      <c r="I159" s="299"/>
      <c r="XFD159" s="76" t="s">
        <v>1762</v>
      </c>
    </row>
    <row r="160" spans="2:9 16384:16384">
      <c r="B160" s="299"/>
      <c r="C160" s="299"/>
      <c r="D160" s="299"/>
      <c r="E160" s="299"/>
      <c r="F160" s="299"/>
      <c r="G160" s="299"/>
      <c r="H160" s="299"/>
      <c r="I160" s="299"/>
      <c r="XFD160" s="76" t="s">
        <v>1763</v>
      </c>
    </row>
    <row r="161" spans="2:9 16384:16384">
      <c r="B161" s="299"/>
      <c r="C161" s="299"/>
      <c r="D161" s="299"/>
      <c r="E161" s="299"/>
      <c r="F161" s="299"/>
      <c r="G161" s="299"/>
      <c r="H161" s="299"/>
      <c r="I161" s="299"/>
      <c r="XFD161" s="76" t="s">
        <v>1764</v>
      </c>
    </row>
    <row r="162" spans="2:9 16384:16384">
      <c r="B162" s="299"/>
      <c r="C162" s="299"/>
      <c r="D162" s="299"/>
      <c r="E162" s="299"/>
      <c r="F162" s="299"/>
      <c r="G162" s="299"/>
      <c r="H162" s="299"/>
      <c r="I162" s="299"/>
      <c r="XFD162" s="76" t="s">
        <v>1765</v>
      </c>
    </row>
    <row r="163" spans="2:9 16384:16384">
      <c r="B163" s="299"/>
      <c r="C163" s="299"/>
      <c r="D163" s="299"/>
      <c r="E163" s="299"/>
      <c r="F163" s="299"/>
      <c r="G163" s="299"/>
      <c r="H163" s="299"/>
      <c r="I163" s="299"/>
      <c r="XFD163" s="76" t="s">
        <v>1766</v>
      </c>
    </row>
    <row r="164" spans="2:9 16384:16384">
      <c r="B164" s="299"/>
      <c r="C164" s="299"/>
      <c r="D164" s="299"/>
      <c r="E164" s="299"/>
      <c r="F164" s="299"/>
      <c r="G164" s="299"/>
      <c r="H164" s="299"/>
      <c r="I164" s="299"/>
      <c r="XFD164" s="76" t="s">
        <v>1767</v>
      </c>
    </row>
    <row r="165" spans="2:9 16384:16384">
      <c r="B165" s="299"/>
      <c r="C165" s="299"/>
      <c r="D165" s="299"/>
      <c r="E165" s="299"/>
      <c r="F165" s="299"/>
      <c r="G165" s="299"/>
      <c r="H165" s="299"/>
      <c r="I165" s="299"/>
      <c r="XFD165" s="76" t="s">
        <v>1768</v>
      </c>
    </row>
    <row r="166" spans="2:9 16384:16384">
      <c r="B166" s="299"/>
      <c r="C166" s="299"/>
      <c r="D166" s="299"/>
      <c r="E166" s="299"/>
      <c r="F166" s="299"/>
      <c r="G166" s="299"/>
      <c r="H166" s="299"/>
      <c r="I166" s="299"/>
      <c r="XFD166" s="76" t="s">
        <v>1769</v>
      </c>
    </row>
    <row r="167" spans="2:9 16384:16384">
      <c r="B167" s="299"/>
      <c r="C167" s="299"/>
      <c r="D167" s="299"/>
      <c r="E167" s="299"/>
      <c r="F167" s="299"/>
      <c r="G167" s="299"/>
      <c r="H167" s="299"/>
      <c r="I167" s="299"/>
      <c r="XFD167" s="76" t="s">
        <v>1770</v>
      </c>
    </row>
    <row r="168" spans="2:9 16384:16384">
      <c r="B168" s="299"/>
      <c r="C168" s="299"/>
      <c r="D168" s="299"/>
      <c r="E168" s="299"/>
      <c r="F168" s="299"/>
      <c r="G168" s="299"/>
      <c r="H168" s="299"/>
      <c r="I168" s="299"/>
      <c r="XFD168" s="76" t="s">
        <v>1771</v>
      </c>
    </row>
    <row r="169" spans="2:9 16384:16384">
      <c r="B169" s="299"/>
      <c r="C169" s="299"/>
      <c r="D169" s="299"/>
      <c r="E169" s="299"/>
      <c r="F169" s="299"/>
      <c r="G169" s="299"/>
      <c r="H169" s="299"/>
      <c r="I169" s="299"/>
      <c r="XFD169" s="76" t="s">
        <v>1772</v>
      </c>
    </row>
    <row r="170" spans="2:9 16384:16384">
      <c r="B170" s="299"/>
      <c r="C170" s="299"/>
      <c r="D170" s="299"/>
      <c r="E170" s="299"/>
      <c r="F170" s="299"/>
      <c r="G170" s="299"/>
      <c r="H170" s="299"/>
      <c r="I170" s="299"/>
      <c r="XFD170" s="76" t="s">
        <v>1773</v>
      </c>
    </row>
    <row r="171" spans="2:9 16384:16384">
      <c r="B171" s="299"/>
      <c r="C171" s="299"/>
      <c r="D171" s="299"/>
      <c r="E171" s="299"/>
      <c r="F171" s="299"/>
      <c r="G171" s="299"/>
      <c r="H171" s="299"/>
      <c r="I171" s="299"/>
      <c r="XFD171" s="76" t="s">
        <v>1774</v>
      </c>
    </row>
    <row r="172" spans="2:9 16384:16384">
      <c r="B172" s="299"/>
      <c r="C172" s="299"/>
      <c r="D172" s="299"/>
      <c r="E172" s="299"/>
      <c r="F172" s="299"/>
      <c r="G172" s="299"/>
      <c r="H172" s="299"/>
      <c r="I172" s="299"/>
      <c r="XFD172" s="76" t="s">
        <v>1775</v>
      </c>
    </row>
    <row r="173" spans="2:9 16384:16384">
      <c r="B173" s="299"/>
      <c r="C173" s="299"/>
      <c r="D173" s="299"/>
      <c r="E173" s="299"/>
      <c r="F173" s="299"/>
      <c r="G173" s="299"/>
      <c r="H173" s="299"/>
      <c r="I173" s="299"/>
      <c r="XFD173" s="76" t="s">
        <v>1776</v>
      </c>
    </row>
    <row r="174" spans="2:9 16384:16384">
      <c r="B174" s="299"/>
      <c r="C174" s="299"/>
      <c r="D174" s="299"/>
      <c r="E174" s="299"/>
      <c r="F174" s="299"/>
      <c r="G174" s="299"/>
      <c r="H174" s="299"/>
      <c r="I174" s="299"/>
      <c r="XFD174" s="76" t="s">
        <v>1777</v>
      </c>
    </row>
    <row r="175" spans="2:9 16384:16384">
      <c r="B175" s="299"/>
      <c r="C175" s="299"/>
      <c r="D175" s="299"/>
      <c r="E175" s="299"/>
      <c r="F175" s="299"/>
      <c r="G175" s="299"/>
      <c r="H175" s="299"/>
      <c r="I175" s="299"/>
      <c r="XFD175" s="76" t="s">
        <v>1778</v>
      </c>
    </row>
    <row r="176" spans="2:9 16384:16384">
      <c r="B176" s="299"/>
      <c r="C176" s="299"/>
      <c r="D176" s="299"/>
      <c r="E176" s="299"/>
      <c r="F176" s="299"/>
      <c r="G176" s="299"/>
      <c r="H176" s="299"/>
      <c r="I176" s="299"/>
      <c r="XFD176" s="76" t="s">
        <v>1779</v>
      </c>
    </row>
    <row r="177" spans="2:9 16384:16384">
      <c r="B177" s="299"/>
      <c r="C177" s="299"/>
      <c r="D177" s="299"/>
      <c r="E177" s="299"/>
      <c r="F177" s="299"/>
      <c r="G177" s="299"/>
      <c r="H177" s="299"/>
      <c r="I177" s="299"/>
      <c r="XFD177" s="76" t="s">
        <v>1780</v>
      </c>
    </row>
    <row r="178" spans="2:9 16384:16384">
      <c r="B178" s="299"/>
      <c r="C178" s="299"/>
      <c r="D178" s="299"/>
      <c r="E178" s="299"/>
      <c r="F178" s="299"/>
      <c r="G178" s="299"/>
      <c r="H178" s="299"/>
      <c r="I178" s="299"/>
      <c r="XFD178" s="76" t="s">
        <v>1781</v>
      </c>
    </row>
    <row r="179" spans="2:9 16384:16384">
      <c r="B179" s="299"/>
      <c r="C179" s="299"/>
      <c r="D179" s="299"/>
      <c r="E179" s="299"/>
      <c r="F179" s="299"/>
      <c r="G179" s="299"/>
      <c r="H179" s="299"/>
      <c r="I179" s="299"/>
      <c r="XFD179" s="76" t="s">
        <v>1782</v>
      </c>
    </row>
    <row r="180" spans="2:9 16384:16384">
      <c r="B180" s="299"/>
      <c r="C180" s="299"/>
      <c r="D180" s="299"/>
      <c r="E180" s="299"/>
      <c r="F180" s="299"/>
      <c r="G180" s="299"/>
      <c r="H180" s="299"/>
      <c r="I180" s="299"/>
      <c r="XFD180" s="76" t="s">
        <v>1783</v>
      </c>
    </row>
    <row r="181" spans="2:9 16384:16384">
      <c r="B181" s="299"/>
      <c r="C181" s="299"/>
      <c r="D181" s="299"/>
      <c r="E181" s="299"/>
      <c r="F181" s="299"/>
      <c r="G181" s="299"/>
      <c r="H181" s="299"/>
      <c r="I181" s="299"/>
      <c r="XFD181" s="76" t="s">
        <v>1784</v>
      </c>
    </row>
    <row r="182" spans="2:9 16384:16384">
      <c r="B182" s="299"/>
      <c r="C182" s="299"/>
      <c r="D182" s="299"/>
      <c r="E182" s="299"/>
      <c r="F182" s="299"/>
      <c r="G182" s="299"/>
      <c r="H182" s="299"/>
      <c r="I182" s="299"/>
      <c r="XFD182" s="76" t="s">
        <v>1785</v>
      </c>
    </row>
    <row r="183" spans="2:9 16384:16384">
      <c r="B183" s="299"/>
      <c r="C183" s="299"/>
      <c r="D183" s="299"/>
      <c r="E183" s="299"/>
      <c r="F183" s="299"/>
      <c r="G183" s="299"/>
      <c r="H183" s="299"/>
      <c r="I183" s="299"/>
      <c r="XFD183" s="76" t="s">
        <v>1786</v>
      </c>
    </row>
    <row r="184" spans="2:9 16384:16384">
      <c r="B184" s="299"/>
      <c r="C184" s="299"/>
      <c r="D184" s="299"/>
      <c r="E184" s="299"/>
      <c r="F184" s="299"/>
      <c r="G184" s="299"/>
      <c r="H184" s="299"/>
      <c r="I184" s="299"/>
      <c r="XFD184" s="76" t="s">
        <v>1787</v>
      </c>
    </row>
    <row r="185" spans="2:9 16384:16384">
      <c r="B185" s="299"/>
      <c r="C185" s="299"/>
      <c r="D185" s="299"/>
      <c r="E185" s="299"/>
      <c r="F185" s="299"/>
      <c r="G185" s="299"/>
      <c r="H185" s="299"/>
      <c r="I185" s="299"/>
      <c r="XFD185" s="76" t="s">
        <v>1788</v>
      </c>
    </row>
    <row r="186" spans="2:9 16384:16384">
      <c r="B186" s="299"/>
      <c r="C186" s="299"/>
      <c r="D186" s="299"/>
      <c r="E186" s="299"/>
      <c r="F186" s="299"/>
      <c r="G186" s="299"/>
      <c r="H186" s="299"/>
      <c r="I186" s="299"/>
      <c r="XFD186" s="76" t="s">
        <v>1789</v>
      </c>
    </row>
    <row r="187" spans="2:9 16384:16384">
      <c r="B187" s="299"/>
      <c r="C187" s="299"/>
      <c r="D187" s="299"/>
      <c r="E187" s="299"/>
      <c r="F187" s="299"/>
      <c r="G187" s="299"/>
      <c r="H187" s="299"/>
      <c r="I187" s="299"/>
      <c r="XFD187" s="76" t="s">
        <v>1790</v>
      </c>
    </row>
    <row r="188" spans="2:9 16384:16384">
      <c r="B188" s="299"/>
      <c r="C188" s="299"/>
      <c r="D188" s="299"/>
      <c r="E188" s="299"/>
      <c r="F188" s="299"/>
      <c r="G188" s="299"/>
      <c r="H188" s="299"/>
      <c r="I188" s="299"/>
      <c r="XFD188" s="76" t="s">
        <v>1791</v>
      </c>
    </row>
    <row r="189" spans="2:9 16384:16384">
      <c r="B189" s="299"/>
      <c r="C189" s="299"/>
      <c r="D189" s="299"/>
      <c r="E189" s="299"/>
      <c r="F189" s="299"/>
      <c r="G189" s="299"/>
      <c r="H189" s="299"/>
      <c r="I189" s="299"/>
      <c r="XFD189" s="76" t="s">
        <v>1792</v>
      </c>
    </row>
    <row r="190" spans="2:9 16384:16384">
      <c r="B190" s="299"/>
      <c r="C190" s="299"/>
      <c r="D190" s="299"/>
      <c r="E190" s="299"/>
      <c r="F190" s="299"/>
      <c r="G190" s="299"/>
      <c r="H190" s="299"/>
      <c r="I190" s="299"/>
      <c r="XFD190" s="76" t="s">
        <v>1793</v>
      </c>
    </row>
    <row r="191" spans="2:9 16384:16384">
      <c r="B191" s="299"/>
      <c r="C191" s="299"/>
      <c r="D191" s="299"/>
      <c r="E191" s="299"/>
      <c r="F191" s="299"/>
      <c r="G191" s="299"/>
      <c r="H191" s="299"/>
      <c r="I191" s="299"/>
      <c r="XFD191" s="76" t="s">
        <v>1794</v>
      </c>
    </row>
    <row r="192" spans="2:9 16384:16384">
      <c r="B192" s="299"/>
      <c r="C192" s="299"/>
      <c r="D192" s="299"/>
      <c r="E192" s="299"/>
      <c r="F192" s="299"/>
      <c r="G192" s="299"/>
      <c r="H192" s="299"/>
      <c r="I192" s="299"/>
      <c r="XFD192" s="76" t="s">
        <v>1795</v>
      </c>
    </row>
    <row r="193" spans="2:9 16384:16384">
      <c r="B193" s="299"/>
      <c r="C193" s="299"/>
      <c r="D193" s="299"/>
      <c r="E193" s="299"/>
      <c r="F193" s="299"/>
      <c r="G193" s="299"/>
      <c r="H193" s="299"/>
      <c r="I193" s="299"/>
      <c r="XFD193" s="76" t="s">
        <v>1796</v>
      </c>
    </row>
    <row r="194" spans="2:9 16384:16384">
      <c r="B194" s="299"/>
      <c r="C194" s="299"/>
      <c r="D194" s="299"/>
      <c r="E194" s="299"/>
      <c r="F194" s="299"/>
      <c r="G194" s="299"/>
      <c r="H194" s="299"/>
      <c r="I194" s="299"/>
      <c r="XFD194" s="76" t="s">
        <v>1797</v>
      </c>
    </row>
    <row r="195" spans="2:9 16384:16384">
      <c r="B195" s="299"/>
      <c r="C195" s="299"/>
      <c r="D195" s="299"/>
      <c r="E195" s="299"/>
      <c r="F195" s="299"/>
      <c r="G195" s="299"/>
      <c r="H195" s="299"/>
      <c r="I195" s="299"/>
      <c r="XFD195" s="76" t="s">
        <v>1798</v>
      </c>
    </row>
    <row r="196" spans="2:9 16384:16384">
      <c r="B196" s="299"/>
      <c r="C196" s="299"/>
      <c r="D196" s="299"/>
      <c r="E196" s="299"/>
      <c r="F196" s="299"/>
      <c r="G196" s="299"/>
      <c r="H196" s="299"/>
      <c r="I196" s="299"/>
      <c r="XFD196" s="76" t="s">
        <v>1799</v>
      </c>
    </row>
    <row r="197" spans="2:9 16384:16384">
      <c r="B197" s="299"/>
      <c r="C197" s="299"/>
      <c r="D197" s="299"/>
      <c r="E197" s="299"/>
      <c r="F197" s="299"/>
      <c r="G197" s="299"/>
      <c r="H197" s="299"/>
      <c r="I197" s="299"/>
      <c r="XFD197" s="76" t="s">
        <v>1800</v>
      </c>
    </row>
    <row r="198" spans="2:9 16384:16384">
      <c r="B198" s="299"/>
      <c r="C198" s="299"/>
      <c r="D198" s="299"/>
      <c r="E198" s="299"/>
      <c r="F198" s="299"/>
      <c r="G198" s="299"/>
      <c r="H198" s="299"/>
      <c r="I198" s="299"/>
      <c r="XFD198" s="76" t="s">
        <v>1801</v>
      </c>
    </row>
    <row r="199" spans="2:9 16384:16384">
      <c r="B199" s="299"/>
      <c r="C199" s="299"/>
      <c r="D199" s="299"/>
      <c r="E199" s="299"/>
      <c r="F199" s="299"/>
      <c r="G199" s="299"/>
      <c r="H199" s="299"/>
      <c r="I199" s="299"/>
      <c r="XFD199" s="76" t="s">
        <v>1802</v>
      </c>
    </row>
    <row r="200" spans="2:9 16384:16384">
      <c r="B200" s="299"/>
      <c r="C200" s="299"/>
      <c r="D200" s="299"/>
      <c r="E200" s="299"/>
      <c r="F200" s="299"/>
      <c r="G200" s="299"/>
      <c r="H200" s="299"/>
      <c r="I200" s="299"/>
      <c r="XFD200" s="76" t="s">
        <v>1803</v>
      </c>
    </row>
    <row r="201" spans="2:9 16384:16384">
      <c r="B201" s="299"/>
      <c r="C201" s="299"/>
      <c r="D201" s="299"/>
      <c r="E201" s="299"/>
      <c r="F201" s="299"/>
      <c r="G201" s="299"/>
      <c r="H201" s="299"/>
      <c r="I201" s="299"/>
      <c r="XFD201" s="76" t="s">
        <v>1804</v>
      </c>
    </row>
    <row r="202" spans="2:9 16384:16384">
      <c r="B202" s="299"/>
      <c r="C202" s="299"/>
      <c r="D202" s="299"/>
      <c r="E202" s="299"/>
      <c r="F202" s="299"/>
      <c r="G202" s="299"/>
      <c r="H202" s="299"/>
      <c r="I202" s="299"/>
      <c r="XFD202" s="76" t="s">
        <v>1805</v>
      </c>
    </row>
    <row r="203" spans="2:9 16384:16384">
      <c r="B203" s="299"/>
      <c r="C203" s="299"/>
      <c r="D203" s="299"/>
      <c r="E203" s="299"/>
      <c r="F203" s="299"/>
      <c r="G203" s="299"/>
      <c r="H203" s="299"/>
      <c r="I203" s="299"/>
      <c r="XFD203" s="76" t="s">
        <v>1806</v>
      </c>
    </row>
    <row r="204" spans="2:9 16384:16384">
      <c r="B204" s="299"/>
      <c r="C204" s="299"/>
      <c r="D204" s="299"/>
      <c r="E204" s="299"/>
      <c r="F204" s="299"/>
      <c r="G204" s="299"/>
      <c r="H204" s="299"/>
      <c r="I204" s="299"/>
      <c r="XFD204" s="76" t="s">
        <v>1807</v>
      </c>
    </row>
    <row r="205" spans="2:9 16384:16384">
      <c r="B205" s="299"/>
      <c r="C205" s="299"/>
      <c r="D205" s="299"/>
      <c r="E205" s="299"/>
      <c r="F205" s="299"/>
      <c r="G205" s="299"/>
      <c r="H205" s="299"/>
      <c r="I205" s="299"/>
      <c r="XFD205" s="76" t="s">
        <v>1808</v>
      </c>
    </row>
    <row r="206" spans="2:9 16384:16384">
      <c r="B206" s="299"/>
      <c r="C206" s="299"/>
      <c r="D206" s="299"/>
      <c r="E206" s="299"/>
      <c r="F206" s="299"/>
      <c r="G206" s="299"/>
      <c r="H206" s="299"/>
      <c r="I206" s="299"/>
      <c r="XFD206" s="76" t="s">
        <v>1809</v>
      </c>
    </row>
    <row r="207" spans="2:9 16384:16384">
      <c r="B207" s="299"/>
      <c r="C207" s="299"/>
      <c r="D207" s="299"/>
      <c r="E207" s="299"/>
      <c r="F207" s="299"/>
      <c r="G207" s="299"/>
      <c r="H207" s="299"/>
      <c r="I207" s="299"/>
      <c r="XFD207" s="76" t="s">
        <v>1810</v>
      </c>
    </row>
    <row r="208" spans="2:9 16384:16384">
      <c r="B208" s="299"/>
      <c r="C208" s="299"/>
      <c r="D208" s="299"/>
      <c r="E208" s="299"/>
      <c r="F208" s="299"/>
      <c r="G208" s="299"/>
      <c r="H208" s="299"/>
      <c r="I208" s="299"/>
      <c r="XFD208" s="76" t="s">
        <v>1811</v>
      </c>
    </row>
    <row r="209" spans="2:9 16384:16384">
      <c r="B209" s="299"/>
      <c r="C209" s="299"/>
      <c r="D209" s="299"/>
      <c r="E209" s="299"/>
      <c r="F209" s="299"/>
      <c r="G209" s="299"/>
      <c r="H209" s="299"/>
      <c r="I209" s="299"/>
      <c r="XFD209" s="76" t="s">
        <v>1812</v>
      </c>
    </row>
    <row r="210" spans="2:9 16384:16384">
      <c r="B210" s="299"/>
      <c r="C210" s="299"/>
      <c r="D210" s="299"/>
      <c r="E210" s="299"/>
      <c r="F210" s="299"/>
      <c r="G210" s="299"/>
      <c r="H210" s="299"/>
      <c r="I210" s="299"/>
      <c r="XFD210" s="76" t="s">
        <v>1813</v>
      </c>
    </row>
    <row r="211" spans="2:9 16384:16384">
      <c r="B211" s="299"/>
      <c r="C211" s="299"/>
      <c r="D211" s="299"/>
      <c r="E211" s="299"/>
      <c r="F211" s="299"/>
      <c r="G211" s="299"/>
      <c r="H211" s="299"/>
      <c r="I211" s="299"/>
      <c r="XFD211" s="76" t="s">
        <v>1814</v>
      </c>
    </row>
    <row r="212" spans="2:9 16384:16384">
      <c r="B212" s="299"/>
      <c r="C212" s="299"/>
      <c r="D212" s="299"/>
      <c r="E212" s="299"/>
      <c r="F212" s="299"/>
      <c r="G212" s="299"/>
      <c r="H212" s="299"/>
      <c r="I212" s="299"/>
      <c r="XFD212" s="76" t="s">
        <v>1815</v>
      </c>
    </row>
    <row r="213" spans="2:9 16384:16384">
      <c r="B213" s="299"/>
      <c r="C213" s="299"/>
      <c r="D213" s="299"/>
      <c r="E213" s="299"/>
      <c r="F213" s="299"/>
      <c r="G213" s="299"/>
      <c r="H213" s="299"/>
      <c r="I213" s="299"/>
      <c r="XFD213" s="76" t="s">
        <v>1816</v>
      </c>
    </row>
    <row r="214" spans="2:9 16384:16384">
      <c r="B214" s="299"/>
      <c r="C214" s="299"/>
      <c r="D214" s="299"/>
      <c r="E214" s="299"/>
      <c r="F214" s="299"/>
      <c r="G214" s="299"/>
      <c r="H214" s="299"/>
      <c r="I214" s="299"/>
      <c r="XFD214" s="76" t="s">
        <v>1817</v>
      </c>
    </row>
    <row r="215" spans="2:9 16384:16384">
      <c r="B215" s="299"/>
      <c r="C215" s="299"/>
      <c r="D215" s="299"/>
      <c r="E215" s="299"/>
      <c r="F215" s="299"/>
      <c r="G215" s="299"/>
      <c r="H215" s="299"/>
      <c r="I215" s="299"/>
      <c r="XFD215" s="76" t="s">
        <v>1818</v>
      </c>
    </row>
    <row r="216" spans="2:9 16384:16384">
      <c r="B216" s="299"/>
      <c r="C216" s="299"/>
      <c r="D216" s="299"/>
      <c r="E216" s="299"/>
      <c r="F216" s="299"/>
      <c r="G216" s="299"/>
      <c r="H216" s="299"/>
      <c r="I216" s="299"/>
      <c r="XFD216" s="76" t="s">
        <v>1819</v>
      </c>
    </row>
    <row r="217" spans="2:9 16384:16384">
      <c r="B217" s="299"/>
      <c r="C217" s="299"/>
      <c r="D217" s="299"/>
      <c r="E217" s="299"/>
      <c r="F217" s="299"/>
      <c r="G217" s="299"/>
      <c r="H217" s="299"/>
      <c r="I217" s="299"/>
      <c r="XFD217" s="76" t="s">
        <v>1820</v>
      </c>
    </row>
    <row r="218" spans="2:9 16384:16384">
      <c r="B218" s="299"/>
      <c r="C218" s="299"/>
      <c r="D218" s="299"/>
      <c r="E218" s="299"/>
      <c r="F218" s="299"/>
      <c r="G218" s="299"/>
      <c r="H218" s="299"/>
      <c r="I218" s="299"/>
      <c r="XFD218" s="76" t="s">
        <v>1821</v>
      </c>
    </row>
    <row r="219" spans="2:9 16384:16384">
      <c r="B219" s="299"/>
      <c r="C219" s="299"/>
      <c r="D219" s="299"/>
      <c r="E219" s="299"/>
      <c r="F219" s="299"/>
      <c r="G219" s="299"/>
      <c r="H219" s="299"/>
      <c r="I219" s="299"/>
      <c r="XFD219" s="76" t="s">
        <v>1822</v>
      </c>
    </row>
    <row r="220" spans="2:9 16384:16384">
      <c r="B220" s="299"/>
      <c r="C220" s="299"/>
      <c r="D220" s="299"/>
      <c r="E220" s="299"/>
      <c r="F220" s="299"/>
      <c r="G220" s="299"/>
      <c r="H220" s="299"/>
      <c r="I220" s="299"/>
      <c r="XFD220" s="76" t="s">
        <v>1823</v>
      </c>
    </row>
    <row r="221" spans="2:9 16384:16384">
      <c r="B221" s="299"/>
      <c r="C221" s="299"/>
      <c r="D221" s="299"/>
      <c r="E221" s="299"/>
      <c r="F221" s="299"/>
      <c r="G221" s="299"/>
      <c r="H221" s="299"/>
      <c r="I221" s="299"/>
      <c r="XFD221" s="76" t="s">
        <v>1824</v>
      </c>
    </row>
    <row r="222" spans="2:9 16384:16384">
      <c r="B222" s="299"/>
      <c r="C222" s="299"/>
      <c r="D222" s="299"/>
      <c r="E222" s="299"/>
      <c r="F222" s="299"/>
      <c r="G222" s="299"/>
      <c r="H222" s="299"/>
      <c r="I222" s="299"/>
      <c r="XFD222" s="76" t="s">
        <v>1825</v>
      </c>
    </row>
    <row r="223" spans="2:9 16384:16384">
      <c r="B223" s="299"/>
      <c r="C223" s="299"/>
      <c r="D223" s="299"/>
      <c r="E223" s="299"/>
      <c r="F223" s="299"/>
      <c r="G223" s="299"/>
      <c r="H223" s="299"/>
      <c r="I223" s="299"/>
      <c r="XFD223" s="76" t="s">
        <v>1826</v>
      </c>
    </row>
    <row r="224" spans="2:9 16384:16384">
      <c r="B224" s="299"/>
      <c r="C224" s="299"/>
      <c r="D224" s="299"/>
      <c r="E224" s="299"/>
      <c r="F224" s="299"/>
      <c r="G224" s="299"/>
      <c r="H224" s="299"/>
      <c r="I224" s="299"/>
      <c r="XFD224" s="76" t="s">
        <v>1827</v>
      </c>
    </row>
    <row r="225" spans="2:9 16384:16384">
      <c r="B225" s="299"/>
      <c r="C225" s="299"/>
      <c r="D225" s="299"/>
      <c r="E225" s="299"/>
      <c r="F225" s="299"/>
      <c r="G225" s="299"/>
      <c r="H225" s="299"/>
      <c r="I225" s="299"/>
      <c r="XFD225" s="76" t="s">
        <v>1828</v>
      </c>
    </row>
    <row r="226" spans="2:9 16384:16384">
      <c r="B226" s="299"/>
      <c r="C226" s="299"/>
      <c r="D226" s="299"/>
      <c r="E226" s="299"/>
      <c r="F226" s="299"/>
      <c r="G226" s="299"/>
      <c r="H226" s="299"/>
      <c r="I226" s="299"/>
      <c r="XFD226" s="76" t="s">
        <v>1829</v>
      </c>
    </row>
    <row r="227" spans="2:9 16384:16384">
      <c r="B227" s="299"/>
      <c r="C227" s="299"/>
      <c r="D227" s="299"/>
      <c r="E227" s="299"/>
      <c r="F227" s="299"/>
      <c r="G227" s="299"/>
      <c r="H227" s="299"/>
      <c r="I227" s="299"/>
      <c r="XFD227" s="76" t="s">
        <v>1830</v>
      </c>
    </row>
    <row r="228" spans="2:9 16384:16384">
      <c r="B228" s="299"/>
      <c r="C228" s="299"/>
      <c r="D228" s="299"/>
      <c r="E228" s="299"/>
      <c r="F228" s="299"/>
      <c r="G228" s="299"/>
      <c r="H228" s="299"/>
      <c r="I228" s="299"/>
      <c r="XFD228" s="76" t="s">
        <v>1831</v>
      </c>
    </row>
    <row r="229" spans="2:9 16384:16384">
      <c r="B229" s="299"/>
      <c r="C229" s="299"/>
      <c r="D229" s="299"/>
      <c r="E229" s="299"/>
      <c r="F229" s="299"/>
      <c r="G229" s="299"/>
      <c r="H229" s="299"/>
      <c r="I229" s="299"/>
      <c r="XFD229" s="76" t="s">
        <v>1832</v>
      </c>
    </row>
    <row r="230" spans="2:9 16384:16384">
      <c r="B230" s="299"/>
      <c r="C230" s="299"/>
      <c r="D230" s="299"/>
      <c r="E230" s="299"/>
      <c r="F230" s="299"/>
      <c r="G230" s="299"/>
      <c r="H230" s="299"/>
      <c r="I230" s="299"/>
      <c r="XFD230" s="76" t="s">
        <v>1833</v>
      </c>
    </row>
    <row r="231" spans="2:9 16384:16384">
      <c r="B231" s="299"/>
      <c r="C231" s="299"/>
      <c r="D231" s="299"/>
      <c r="E231" s="299"/>
      <c r="F231" s="299"/>
      <c r="G231" s="299"/>
      <c r="H231" s="299"/>
      <c r="I231" s="299"/>
      <c r="XFD231" s="76" t="s">
        <v>1834</v>
      </c>
    </row>
    <row r="232" spans="2:9 16384:16384">
      <c r="B232" s="299"/>
      <c r="C232" s="299"/>
      <c r="D232" s="299"/>
      <c r="E232" s="299"/>
      <c r="F232" s="299"/>
      <c r="G232" s="299"/>
      <c r="H232" s="299"/>
      <c r="I232" s="299"/>
      <c r="XFD232" s="76" t="s">
        <v>1835</v>
      </c>
    </row>
    <row r="233" spans="2:9 16384:16384">
      <c r="B233" s="299"/>
      <c r="C233" s="299"/>
      <c r="D233" s="299"/>
      <c r="E233" s="299"/>
      <c r="F233" s="299"/>
      <c r="G233" s="299"/>
      <c r="H233" s="299"/>
      <c r="I233" s="299"/>
      <c r="XFD233" s="76" t="s">
        <v>1836</v>
      </c>
    </row>
    <row r="234" spans="2:9 16384:16384">
      <c r="B234" s="299"/>
      <c r="C234" s="299"/>
      <c r="D234" s="299"/>
      <c r="E234" s="299"/>
      <c r="F234" s="299"/>
      <c r="G234" s="299"/>
      <c r="H234" s="299"/>
      <c r="I234" s="299"/>
      <c r="XFD234" s="76" t="s">
        <v>1837</v>
      </c>
    </row>
    <row r="235" spans="2:9 16384:16384">
      <c r="B235" s="299"/>
      <c r="C235" s="299"/>
      <c r="D235" s="299"/>
      <c r="E235" s="299"/>
      <c r="F235" s="299"/>
      <c r="G235" s="299"/>
      <c r="H235" s="299"/>
      <c r="I235" s="299"/>
      <c r="XFD235" s="76" t="s">
        <v>1838</v>
      </c>
    </row>
    <row r="236" spans="2:9 16384:16384">
      <c r="B236" s="299"/>
      <c r="C236" s="299"/>
      <c r="D236" s="299"/>
      <c r="E236" s="299"/>
      <c r="F236" s="299"/>
      <c r="G236" s="299"/>
      <c r="H236" s="299"/>
      <c r="I236" s="299"/>
      <c r="XFD236" s="76" t="s">
        <v>1839</v>
      </c>
    </row>
    <row r="237" spans="2:9 16384:16384">
      <c r="B237" s="299"/>
      <c r="C237" s="299"/>
      <c r="D237" s="299"/>
      <c r="E237" s="299"/>
      <c r="F237" s="299"/>
      <c r="G237" s="299"/>
      <c r="H237" s="299"/>
      <c r="I237" s="299"/>
      <c r="XFD237" s="76" t="s">
        <v>1840</v>
      </c>
    </row>
    <row r="238" spans="2:9 16384:16384">
      <c r="B238" s="299"/>
      <c r="C238" s="299"/>
      <c r="D238" s="299"/>
      <c r="E238" s="299"/>
      <c r="F238" s="299"/>
      <c r="G238" s="299"/>
      <c r="H238" s="299"/>
      <c r="I238" s="299"/>
      <c r="XFD238" s="76" t="s">
        <v>1841</v>
      </c>
    </row>
    <row r="239" spans="2:9 16384:16384">
      <c r="B239" s="299"/>
      <c r="C239" s="299"/>
      <c r="D239" s="299"/>
      <c r="E239" s="299"/>
      <c r="F239" s="299"/>
      <c r="G239" s="299"/>
      <c r="H239" s="299"/>
      <c r="I239" s="299"/>
      <c r="XFD239" s="76" t="s">
        <v>1842</v>
      </c>
    </row>
    <row r="240" spans="2:9 16384:16384">
      <c r="B240" s="299"/>
      <c r="C240" s="299"/>
      <c r="D240" s="299"/>
      <c r="E240" s="299"/>
      <c r="F240" s="299"/>
      <c r="G240" s="299"/>
      <c r="H240" s="299"/>
      <c r="I240" s="299"/>
      <c r="XFD240" s="76" t="s">
        <v>1843</v>
      </c>
    </row>
    <row r="241" spans="2:9 16384:16384">
      <c r="B241" s="299"/>
      <c r="C241" s="299"/>
      <c r="D241" s="299"/>
      <c r="E241" s="299"/>
      <c r="F241" s="299"/>
      <c r="G241" s="299"/>
      <c r="H241" s="299"/>
      <c r="I241" s="299"/>
      <c r="XFD241" s="76" t="s">
        <v>1844</v>
      </c>
    </row>
    <row r="242" spans="2:9 16384:16384">
      <c r="B242" s="299"/>
      <c r="C242" s="299"/>
      <c r="D242" s="299"/>
      <c r="E242" s="299"/>
      <c r="F242" s="299"/>
      <c r="G242" s="299"/>
      <c r="H242" s="299"/>
      <c r="I242" s="299"/>
      <c r="XFD242" s="76" t="s">
        <v>1845</v>
      </c>
    </row>
    <row r="243" spans="2:9 16384:16384">
      <c r="B243" s="299"/>
      <c r="C243" s="299"/>
      <c r="D243" s="299"/>
      <c r="E243" s="299"/>
      <c r="F243" s="299"/>
      <c r="G243" s="299"/>
      <c r="H243" s="299"/>
      <c r="I243" s="299"/>
      <c r="XFD243" s="76" t="s">
        <v>1846</v>
      </c>
    </row>
    <row r="244" spans="2:9 16384:16384">
      <c r="B244" s="299"/>
      <c r="C244" s="299"/>
      <c r="D244" s="299"/>
      <c r="E244" s="299"/>
      <c r="F244" s="299"/>
      <c r="G244" s="299"/>
      <c r="H244" s="299"/>
      <c r="I244" s="299"/>
      <c r="XFD244" s="76" t="s">
        <v>1847</v>
      </c>
    </row>
    <row r="245" spans="2:9 16384:16384">
      <c r="B245" s="299"/>
      <c r="C245" s="299"/>
      <c r="D245" s="299"/>
      <c r="E245" s="299"/>
      <c r="F245" s="299"/>
      <c r="G245" s="299"/>
      <c r="H245" s="299"/>
      <c r="I245" s="299"/>
      <c r="XFD245" s="76" t="s">
        <v>1848</v>
      </c>
    </row>
    <row r="246" spans="2:9 16384:16384">
      <c r="B246" s="299"/>
      <c r="C246" s="299"/>
      <c r="D246" s="299"/>
      <c r="E246" s="299"/>
      <c r="F246" s="299"/>
      <c r="G246" s="299"/>
      <c r="H246" s="299"/>
      <c r="I246" s="299"/>
      <c r="XFD246" s="76" t="s">
        <v>1849</v>
      </c>
    </row>
    <row r="247" spans="2:9 16384:16384">
      <c r="B247" s="299"/>
      <c r="C247" s="299"/>
      <c r="D247" s="299"/>
      <c r="E247" s="299"/>
      <c r="F247" s="299"/>
      <c r="G247" s="299"/>
      <c r="H247" s="299"/>
      <c r="I247" s="299"/>
      <c r="XFD247" s="76" t="s">
        <v>1850</v>
      </c>
    </row>
    <row r="248" spans="2:9 16384:16384">
      <c r="B248" s="299"/>
      <c r="C248" s="299"/>
      <c r="D248" s="299"/>
      <c r="E248" s="299"/>
      <c r="F248" s="299"/>
      <c r="G248" s="299"/>
      <c r="H248" s="299"/>
      <c r="I248" s="299"/>
      <c r="XFD248" s="76" t="s">
        <v>1851</v>
      </c>
    </row>
    <row r="249" spans="2:9 16384:16384">
      <c r="B249" s="299"/>
      <c r="C249" s="299"/>
      <c r="D249" s="299"/>
      <c r="E249" s="299"/>
      <c r="F249" s="299"/>
      <c r="G249" s="299"/>
      <c r="H249" s="299"/>
      <c r="I249" s="299"/>
      <c r="XFD249" s="76" t="s">
        <v>1852</v>
      </c>
    </row>
    <row r="250" spans="2:9 16384:16384">
      <c r="B250" s="299"/>
      <c r="C250" s="299"/>
      <c r="D250" s="299"/>
      <c r="E250" s="299"/>
      <c r="F250" s="299"/>
      <c r="G250" s="299"/>
      <c r="H250" s="299"/>
      <c r="I250" s="299"/>
      <c r="XFD250" s="76" t="s">
        <v>1853</v>
      </c>
    </row>
    <row r="251" spans="2:9 16384:16384">
      <c r="B251" s="299"/>
      <c r="C251" s="299"/>
      <c r="D251" s="299"/>
      <c r="E251" s="299"/>
      <c r="F251" s="299"/>
      <c r="G251" s="299"/>
      <c r="H251" s="299"/>
      <c r="I251" s="299"/>
      <c r="XFD251" s="76" t="s">
        <v>1854</v>
      </c>
    </row>
    <row r="252" spans="2:9 16384:16384">
      <c r="B252" s="299"/>
      <c r="C252" s="299"/>
      <c r="D252" s="299"/>
      <c r="E252" s="299"/>
      <c r="F252" s="299"/>
      <c r="G252" s="299"/>
      <c r="H252" s="299"/>
      <c r="I252" s="299"/>
      <c r="XFD252" s="76" t="s">
        <v>1855</v>
      </c>
    </row>
    <row r="253" spans="2:9 16384:16384">
      <c r="B253" s="299"/>
      <c r="C253" s="299"/>
      <c r="D253" s="299"/>
      <c r="E253" s="299"/>
      <c r="F253" s="299"/>
      <c r="G253" s="299"/>
      <c r="H253" s="299"/>
      <c r="I253" s="299"/>
      <c r="XFD253" s="76" t="s">
        <v>1856</v>
      </c>
    </row>
    <row r="254" spans="2:9 16384:16384">
      <c r="B254" s="299"/>
      <c r="C254" s="299"/>
      <c r="D254" s="299"/>
      <c r="E254" s="299"/>
      <c r="F254" s="299"/>
      <c r="G254" s="299"/>
      <c r="H254" s="299"/>
      <c r="I254" s="299"/>
      <c r="XFD254" s="76" t="s">
        <v>1857</v>
      </c>
    </row>
    <row r="255" spans="2:9 16384:16384">
      <c r="B255" s="299"/>
      <c r="C255" s="299"/>
      <c r="D255" s="299"/>
      <c r="E255" s="299"/>
      <c r="F255" s="299"/>
      <c r="G255" s="299"/>
      <c r="H255" s="299"/>
      <c r="I255" s="299"/>
      <c r="XFD255" s="76" t="s">
        <v>1858</v>
      </c>
    </row>
    <row r="256" spans="2:9 16384:16384">
      <c r="B256" s="299"/>
      <c r="C256" s="299"/>
      <c r="D256" s="299"/>
      <c r="E256" s="299"/>
      <c r="F256" s="299"/>
      <c r="G256" s="299"/>
      <c r="H256" s="299"/>
      <c r="I256" s="299"/>
      <c r="XFD256" s="76" t="s">
        <v>1859</v>
      </c>
    </row>
    <row r="257" spans="2:9 16384:16384">
      <c r="B257" s="299"/>
      <c r="C257" s="299"/>
      <c r="D257" s="299"/>
      <c r="E257" s="299"/>
      <c r="F257" s="299"/>
      <c r="G257" s="299"/>
      <c r="H257" s="299"/>
      <c r="I257" s="299"/>
      <c r="XFD257" s="76" t="s">
        <v>1860</v>
      </c>
    </row>
    <row r="258" spans="2:9 16384:16384">
      <c r="B258" s="299"/>
      <c r="C258" s="299"/>
      <c r="D258" s="299"/>
      <c r="E258" s="299"/>
      <c r="F258" s="299"/>
      <c r="G258" s="299"/>
      <c r="H258" s="299"/>
      <c r="I258" s="299"/>
      <c r="XFD258" s="76" t="s">
        <v>1861</v>
      </c>
    </row>
    <row r="259" spans="2:9 16384:16384">
      <c r="B259" s="299"/>
      <c r="C259" s="299"/>
      <c r="D259" s="299"/>
      <c r="E259" s="299"/>
      <c r="F259" s="299"/>
      <c r="G259" s="299"/>
      <c r="H259" s="299"/>
      <c r="I259" s="299"/>
      <c r="XFD259" s="76" t="s">
        <v>1862</v>
      </c>
    </row>
    <row r="260" spans="2:9 16384:16384">
      <c r="B260" s="299"/>
      <c r="C260" s="299"/>
      <c r="D260" s="299"/>
      <c r="E260" s="299"/>
      <c r="F260" s="299"/>
      <c r="G260" s="299"/>
      <c r="H260" s="299"/>
      <c r="I260" s="299"/>
      <c r="XFD260" s="76" t="s">
        <v>1863</v>
      </c>
    </row>
    <row r="261" spans="2:9 16384:16384">
      <c r="B261" s="299"/>
      <c r="C261" s="299"/>
      <c r="D261" s="299"/>
      <c r="E261" s="299"/>
      <c r="F261" s="299"/>
      <c r="G261" s="299"/>
      <c r="H261" s="299"/>
      <c r="I261" s="299"/>
      <c r="XFD261" s="76" t="s">
        <v>1864</v>
      </c>
    </row>
    <row r="262" spans="2:9 16384:16384">
      <c r="B262" s="299"/>
      <c r="C262" s="299"/>
      <c r="D262" s="299"/>
      <c r="E262" s="299"/>
      <c r="F262" s="299"/>
      <c r="G262" s="299"/>
      <c r="H262" s="299"/>
      <c r="I262" s="299"/>
      <c r="XFD262" s="76" t="s">
        <v>1865</v>
      </c>
    </row>
    <row r="263" spans="2:9 16384:16384">
      <c r="B263" s="299"/>
      <c r="C263" s="299"/>
      <c r="D263" s="299"/>
      <c r="E263" s="299"/>
      <c r="F263" s="299"/>
      <c r="G263" s="299"/>
      <c r="H263" s="299"/>
      <c r="I263" s="299"/>
      <c r="XFD263" s="76" t="s">
        <v>1866</v>
      </c>
    </row>
    <row r="264" spans="2:9 16384:16384">
      <c r="B264" s="299"/>
      <c r="C264" s="299"/>
      <c r="D264" s="299"/>
      <c r="E264" s="299"/>
      <c r="F264" s="299"/>
      <c r="G264" s="299"/>
      <c r="H264" s="299"/>
      <c r="I264" s="299"/>
      <c r="XFD264" s="76" t="s">
        <v>1867</v>
      </c>
    </row>
    <row r="265" spans="2:9 16384:16384">
      <c r="B265" s="299"/>
      <c r="C265" s="299"/>
      <c r="D265" s="299"/>
      <c r="E265" s="299"/>
      <c r="F265" s="299"/>
      <c r="G265" s="299"/>
      <c r="H265" s="299"/>
      <c r="I265" s="299"/>
      <c r="XFD265" s="76" t="s">
        <v>1868</v>
      </c>
    </row>
    <row r="266" spans="2:9 16384:16384">
      <c r="B266" s="299"/>
      <c r="C266" s="299"/>
      <c r="D266" s="299"/>
      <c r="E266" s="299"/>
      <c r="F266" s="299"/>
      <c r="G266" s="299"/>
      <c r="H266" s="299"/>
      <c r="I266" s="299"/>
      <c r="XFD266" s="76" t="s">
        <v>1869</v>
      </c>
    </row>
    <row r="267" spans="2:9 16384:16384">
      <c r="B267" s="299"/>
      <c r="C267" s="299"/>
      <c r="D267" s="299"/>
      <c r="E267" s="299"/>
      <c r="F267" s="299"/>
      <c r="G267" s="299"/>
      <c r="H267" s="299"/>
      <c r="I267" s="299"/>
      <c r="XFD267" s="76" t="s">
        <v>1870</v>
      </c>
    </row>
    <row r="268" spans="2:9 16384:16384">
      <c r="B268" s="299"/>
      <c r="C268" s="299"/>
      <c r="D268" s="299"/>
      <c r="E268" s="299"/>
      <c r="F268" s="299"/>
      <c r="G268" s="299"/>
      <c r="H268" s="299"/>
      <c r="I268" s="299"/>
      <c r="XFD268" s="76" t="s">
        <v>1871</v>
      </c>
    </row>
    <row r="269" spans="2:9 16384:16384">
      <c r="B269" s="299"/>
      <c r="C269" s="299"/>
      <c r="D269" s="299"/>
      <c r="E269" s="299"/>
      <c r="F269" s="299"/>
      <c r="G269" s="299"/>
      <c r="H269" s="299"/>
      <c r="I269" s="299"/>
      <c r="XFD269" s="76" t="s">
        <v>1872</v>
      </c>
    </row>
    <row r="270" spans="2:9 16384:16384">
      <c r="B270" s="299"/>
      <c r="C270" s="299"/>
      <c r="D270" s="299"/>
      <c r="E270" s="299"/>
      <c r="F270" s="299"/>
      <c r="G270" s="299"/>
      <c r="H270" s="299"/>
      <c r="I270" s="299"/>
      <c r="XFD270" s="76" t="s">
        <v>1873</v>
      </c>
    </row>
    <row r="271" spans="2:9 16384:16384">
      <c r="B271" s="299"/>
      <c r="C271" s="299"/>
      <c r="D271" s="299"/>
      <c r="E271" s="299"/>
      <c r="F271" s="299"/>
      <c r="G271" s="299"/>
      <c r="H271" s="299"/>
      <c r="I271" s="299"/>
      <c r="XFD271" s="76" t="s">
        <v>1874</v>
      </c>
    </row>
    <row r="272" spans="2:9 16384:16384">
      <c r="B272" s="299"/>
      <c r="C272" s="299"/>
      <c r="D272" s="299"/>
      <c r="E272" s="299"/>
      <c r="F272" s="299"/>
      <c r="G272" s="299"/>
      <c r="H272" s="299"/>
      <c r="I272" s="299"/>
      <c r="XFD272" s="76" t="s">
        <v>1875</v>
      </c>
    </row>
    <row r="273" spans="2:9 16384:16384">
      <c r="B273" s="299"/>
      <c r="C273" s="299"/>
      <c r="D273" s="299"/>
      <c r="E273" s="299"/>
      <c r="F273" s="299"/>
      <c r="G273" s="299"/>
      <c r="H273" s="299"/>
      <c r="I273" s="299"/>
      <c r="XFD273" s="76" t="s">
        <v>1876</v>
      </c>
    </row>
    <row r="274" spans="2:9 16384:16384">
      <c r="B274" s="299"/>
      <c r="C274" s="299"/>
      <c r="D274" s="299"/>
      <c r="E274" s="299"/>
      <c r="F274" s="299"/>
      <c r="G274" s="299"/>
      <c r="H274" s="299"/>
      <c r="I274" s="299"/>
      <c r="XFD274" s="76" t="s">
        <v>1877</v>
      </c>
    </row>
    <row r="275" spans="2:9 16384:16384">
      <c r="XFD275" s="76" t="s">
        <v>1878</v>
      </c>
    </row>
    <row r="276" spans="2:9 16384:16384">
      <c r="XFD276" s="76" t="s">
        <v>1879</v>
      </c>
    </row>
    <row r="277" spans="2:9 16384:16384">
      <c r="XFD277" s="76" t="s">
        <v>1880</v>
      </c>
    </row>
    <row r="278" spans="2:9 16384:16384">
      <c r="XFD278" s="76" t="s">
        <v>1881</v>
      </c>
    </row>
    <row r="279" spans="2:9 16384:16384">
      <c r="XFD279" s="76" t="s">
        <v>1882</v>
      </c>
    </row>
    <row r="280" spans="2:9 16384:16384">
      <c r="XFD280" s="76" t="s">
        <v>1883</v>
      </c>
    </row>
    <row r="281" spans="2:9 16384:16384">
      <c r="XFD281" s="76" t="s">
        <v>1884</v>
      </c>
    </row>
    <row r="282" spans="2:9 16384:16384">
      <c r="XFD282" s="76" t="s">
        <v>1885</v>
      </c>
    </row>
    <row r="283" spans="2:9 16384:16384">
      <c r="XFD283" s="76" t="s">
        <v>1886</v>
      </c>
    </row>
    <row r="284" spans="2:9 16384:16384">
      <c r="XFD284" s="76" t="s">
        <v>1887</v>
      </c>
    </row>
    <row r="285" spans="2:9 16384:16384">
      <c r="XFD285" s="76" t="s">
        <v>1888</v>
      </c>
    </row>
    <row r="286" spans="2:9 16384:16384">
      <c r="XFD286" s="76" t="s">
        <v>1889</v>
      </c>
    </row>
    <row r="287" spans="2:9 16384:16384">
      <c r="XFD287" s="76" t="s">
        <v>1890</v>
      </c>
    </row>
    <row r="288" spans="2:9 16384:16384">
      <c r="XFD288" s="76" t="s">
        <v>1891</v>
      </c>
    </row>
    <row r="289" spans="16384:16384">
      <c r="XFD289" s="76" t="s">
        <v>1892</v>
      </c>
    </row>
    <row r="290" spans="16384:16384">
      <c r="XFD290" s="76" t="s">
        <v>1893</v>
      </c>
    </row>
    <row r="291" spans="16384:16384">
      <c r="XFD291" s="76" t="s">
        <v>1894</v>
      </c>
    </row>
    <row r="292" spans="16384:16384">
      <c r="XFD292" s="76" t="s">
        <v>1895</v>
      </c>
    </row>
    <row r="293" spans="16384:16384">
      <c r="XFD293" s="76" t="s">
        <v>1896</v>
      </c>
    </row>
    <row r="294" spans="16384:16384">
      <c r="XFD294" s="76" t="s">
        <v>1897</v>
      </c>
    </row>
    <row r="295" spans="16384:16384">
      <c r="XFD295" s="76" t="s">
        <v>1898</v>
      </c>
    </row>
    <row r="296" spans="16384:16384">
      <c r="XFD296" s="76" t="s">
        <v>1899</v>
      </c>
    </row>
    <row r="297" spans="16384:16384">
      <c r="XFD297" s="76" t="s">
        <v>1900</v>
      </c>
    </row>
    <row r="298" spans="16384:16384">
      <c r="XFD298" s="76" t="s">
        <v>1901</v>
      </c>
    </row>
    <row r="299" spans="16384:16384">
      <c r="XFD299" s="76" t="s">
        <v>1902</v>
      </c>
    </row>
    <row r="300" spans="16384:16384">
      <c r="XFD300" s="76" t="s">
        <v>1903</v>
      </c>
    </row>
    <row r="301" spans="16384:16384">
      <c r="XFD301" s="76" t="s">
        <v>1904</v>
      </c>
    </row>
    <row r="302" spans="16384:16384">
      <c r="XFD302" s="76" t="s">
        <v>1905</v>
      </c>
    </row>
    <row r="303" spans="16384:16384">
      <c r="XFD303" s="76" t="s">
        <v>1906</v>
      </c>
    </row>
    <row r="304" spans="16384:16384">
      <c r="XFD304" s="76" t="s">
        <v>1907</v>
      </c>
    </row>
    <row r="305" spans="16384:16384">
      <c r="XFD305" s="76" t="s">
        <v>1908</v>
      </c>
    </row>
    <row r="306" spans="16384:16384">
      <c r="XFD306" s="76" t="s">
        <v>1909</v>
      </c>
    </row>
    <row r="307" spans="16384:16384">
      <c r="XFD307" s="76" t="s">
        <v>1910</v>
      </c>
    </row>
    <row r="308" spans="16384:16384">
      <c r="XFD308" s="76" t="s">
        <v>1911</v>
      </c>
    </row>
    <row r="309" spans="16384:16384">
      <c r="XFD309" s="76" t="s">
        <v>1912</v>
      </c>
    </row>
    <row r="310" spans="16384:16384">
      <c r="XFD310" s="76" t="s">
        <v>1913</v>
      </c>
    </row>
    <row r="311" spans="16384:16384">
      <c r="XFD311" s="76" t="s">
        <v>1914</v>
      </c>
    </row>
    <row r="312" spans="16384:16384">
      <c r="XFD312" s="76" t="s">
        <v>1915</v>
      </c>
    </row>
    <row r="313" spans="16384:16384">
      <c r="XFD313" s="76" t="s">
        <v>1916</v>
      </c>
    </row>
    <row r="314" spans="16384:16384">
      <c r="XFD314" s="76" t="s">
        <v>1917</v>
      </c>
    </row>
    <row r="315" spans="16384:16384">
      <c r="XFD315" s="76" t="s">
        <v>1918</v>
      </c>
    </row>
    <row r="316" spans="16384:16384">
      <c r="XFD316" s="76" t="s">
        <v>1919</v>
      </c>
    </row>
    <row r="317" spans="16384:16384">
      <c r="XFD317" s="76" t="s">
        <v>1920</v>
      </c>
    </row>
    <row r="318" spans="16384:16384">
      <c r="XFD318" s="76" t="s">
        <v>1921</v>
      </c>
    </row>
    <row r="319" spans="16384:16384">
      <c r="XFD319" s="76" t="s">
        <v>1922</v>
      </c>
    </row>
    <row r="320" spans="16384:16384">
      <c r="XFD320" s="76" t="s">
        <v>1923</v>
      </c>
    </row>
    <row r="321" spans="16384:16384">
      <c r="XFD321" s="76" t="s">
        <v>1924</v>
      </c>
    </row>
    <row r="322" spans="16384:16384">
      <c r="XFD322" s="76" t="s">
        <v>1925</v>
      </c>
    </row>
    <row r="323" spans="16384:16384">
      <c r="XFD323" s="76" t="s">
        <v>1926</v>
      </c>
    </row>
    <row r="324" spans="16384:16384">
      <c r="XFD324" s="76" t="s">
        <v>1927</v>
      </c>
    </row>
    <row r="325" spans="16384:16384">
      <c r="XFD325" s="76" t="s">
        <v>1928</v>
      </c>
    </row>
    <row r="326" spans="16384:16384">
      <c r="XFD326" s="76" t="s">
        <v>1929</v>
      </c>
    </row>
    <row r="327" spans="16384:16384">
      <c r="XFD327" s="76" t="s">
        <v>1930</v>
      </c>
    </row>
    <row r="328" spans="16384:16384">
      <c r="XFD328" s="76" t="s">
        <v>1931</v>
      </c>
    </row>
    <row r="329" spans="16384:16384">
      <c r="XFD329" s="76" t="s">
        <v>1932</v>
      </c>
    </row>
    <row r="330" spans="16384:16384">
      <c r="XFD330" s="76" t="s">
        <v>1933</v>
      </c>
    </row>
    <row r="331" spans="16384:16384">
      <c r="XFD331" s="76" t="s">
        <v>1934</v>
      </c>
    </row>
    <row r="332" spans="16384:16384">
      <c r="XFD332" s="76" t="s">
        <v>1935</v>
      </c>
    </row>
    <row r="333" spans="16384:16384">
      <c r="XFD333" s="76" t="s">
        <v>1936</v>
      </c>
    </row>
    <row r="334" spans="16384:16384">
      <c r="XFD334" s="76" t="s">
        <v>1937</v>
      </c>
    </row>
    <row r="335" spans="16384:16384">
      <c r="XFD335" s="76" t="s">
        <v>1938</v>
      </c>
    </row>
    <row r="336" spans="16384:16384">
      <c r="XFD336" s="76" t="s">
        <v>1939</v>
      </c>
    </row>
    <row r="337" spans="16384:16384">
      <c r="XFD337" s="76" t="s">
        <v>1940</v>
      </c>
    </row>
    <row r="338" spans="16384:16384">
      <c r="XFD338" s="76" t="s">
        <v>1941</v>
      </c>
    </row>
    <row r="339" spans="16384:16384">
      <c r="XFD339" s="76" t="s">
        <v>1942</v>
      </c>
    </row>
    <row r="340" spans="16384:16384">
      <c r="XFD340" s="76" t="s">
        <v>1943</v>
      </c>
    </row>
    <row r="341" spans="16384:16384">
      <c r="XFD341" s="76" t="s">
        <v>1944</v>
      </c>
    </row>
    <row r="342" spans="16384:16384">
      <c r="XFD342" s="76" t="s">
        <v>1945</v>
      </c>
    </row>
    <row r="343" spans="16384:16384">
      <c r="XFD343" s="76" t="s">
        <v>1946</v>
      </c>
    </row>
    <row r="344" spans="16384:16384">
      <c r="XFD344" s="76" t="s">
        <v>1947</v>
      </c>
    </row>
    <row r="345" spans="16384:16384">
      <c r="XFD345" s="76" t="s">
        <v>1948</v>
      </c>
    </row>
    <row r="346" spans="16384:16384">
      <c r="XFD346" s="76" t="s">
        <v>1949</v>
      </c>
    </row>
    <row r="347" spans="16384:16384">
      <c r="XFD347" s="76" t="s">
        <v>1950</v>
      </c>
    </row>
    <row r="348" spans="16384:16384">
      <c r="XFD348" s="76" t="s">
        <v>1951</v>
      </c>
    </row>
    <row r="349" spans="16384:16384">
      <c r="XFD349" s="76" t="s">
        <v>1952</v>
      </c>
    </row>
    <row r="350" spans="16384:16384">
      <c r="XFD350" s="76" t="s">
        <v>1953</v>
      </c>
    </row>
    <row r="351" spans="16384:16384">
      <c r="XFD351" s="76" t="s">
        <v>1954</v>
      </c>
    </row>
    <row r="352" spans="16384:16384">
      <c r="XFD352" s="76" t="s">
        <v>1955</v>
      </c>
    </row>
    <row r="353" spans="16384:16384">
      <c r="XFD353" s="76" t="s">
        <v>1956</v>
      </c>
    </row>
    <row r="354" spans="16384:16384">
      <c r="XFD354" s="76" t="s">
        <v>1957</v>
      </c>
    </row>
    <row r="355" spans="16384:16384">
      <c r="XFD355" s="76" t="s">
        <v>1958</v>
      </c>
    </row>
    <row r="356" spans="16384:16384">
      <c r="XFD356" s="76" t="s">
        <v>1959</v>
      </c>
    </row>
    <row r="357" spans="16384:16384">
      <c r="XFD357" s="76" t="s">
        <v>1960</v>
      </c>
    </row>
    <row r="358" spans="16384:16384">
      <c r="XFD358" s="76" t="s">
        <v>1961</v>
      </c>
    </row>
    <row r="359" spans="16384:16384">
      <c r="XFD359" s="76" t="s">
        <v>1962</v>
      </c>
    </row>
    <row r="360" spans="16384:16384">
      <c r="XFD360" s="76" t="s">
        <v>1963</v>
      </c>
    </row>
    <row r="361" spans="16384:16384">
      <c r="XFD361" s="76" t="s">
        <v>1964</v>
      </c>
    </row>
    <row r="362" spans="16384:16384">
      <c r="XFD362" s="76" t="s">
        <v>1965</v>
      </c>
    </row>
    <row r="363" spans="16384:16384">
      <c r="XFD363" s="76" t="s">
        <v>1966</v>
      </c>
    </row>
    <row r="364" spans="16384:16384">
      <c r="XFD364" s="76" t="s">
        <v>1967</v>
      </c>
    </row>
    <row r="365" spans="16384:16384">
      <c r="XFD365" s="76" t="s">
        <v>1968</v>
      </c>
    </row>
    <row r="366" spans="16384:16384">
      <c r="XFD366" s="76" t="s">
        <v>1969</v>
      </c>
    </row>
    <row r="367" spans="16384:16384">
      <c r="XFD367" s="76" t="s">
        <v>1970</v>
      </c>
    </row>
    <row r="368" spans="16384:16384">
      <c r="XFD368" s="76" t="s">
        <v>1971</v>
      </c>
    </row>
    <row r="369" spans="16384:16384">
      <c r="XFD369" s="76" t="s">
        <v>1972</v>
      </c>
    </row>
    <row r="370" spans="16384:16384">
      <c r="XFD370" s="76" t="s">
        <v>1973</v>
      </c>
    </row>
    <row r="371" spans="16384:16384">
      <c r="XFD371" s="76" t="s">
        <v>1974</v>
      </c>
    </row>
    <row r="372" spans="16384:16384">
      <c r="XFD372" s="76" t="s">
        <v>1975</v>
      </c>
    </row>
    <row r="373" spans="16384:16384">
      <c r="XFD373" s="76" t="s">
        <v>1976</v>
      </c>
    </row>
    <row r="374" spans="16384:16384">
      <c r="XFD374" s="76" t="s">
        <v>1977</v>
      </c>
    </row>
    <row r="375" spans="16384:16384">
      <c r="XFD375" s="76" t="s">
        <v>1978</v>
      </c>
    </row>
    <row r="376" spans="16384:16384">
      <c r="XFD376" s="76" t="s">
        <v>1979</v>
      </c>
    </row>
    <row r="377" spans="16384:16384">
      <c r="XFD377" s="76" t="s">
        <v>1980</v>
      </c>
    </row>
    <row r="378" spans="16384:16384">
      <c r="XFD378" s="76" t="s">
        <v>1981</v>
      </c>
    </row>
    <row r="379" spans="16384:16384">
      <c r="XFD379" s="76" t="s">
        <v>1982</v>
      </c>
    </row>
    <row r="380" spans="16384:16384">
      <c r="XFD380" s="76" t="s">
        <v>1983</v>
      </c>
    </row>
    <row r="381" spans="16384:16384">
      <c r="XFD381" s="76" t="s">
        <v>1984</v>
      </c>
    </row>
    <row r="382" spans="16384:16384">
      <c r="XFD382" s="76" t="s">
        <v>1985</v>
      </c>
    </row>
    <row r="383" spans="16384:16384">
      <c r="XFD383" s="76" t="s">
        <v>1986</v>
      </c>
    </row>
    <row r="384" spans="16384:16384">
      <c r="XFD384" s="76" t="s">
        <v>1987</v>
      </c>
    </row>
    <row r="385" spans="16384:16384">
      <c r="XFD385" s="76" t="s">
        <v>1988</v>
      </c>
    </row>
    <row r="386" spans="16384:16384">
      <c r="XFD386" s="76" t="s">
        <v>1989</v>
      </c>
    </row>
    <row r="387" spans="16384:16384">
      <c r="XFD387" s="76" t="s">
        <v>1990</v>
      </c>
    </row>
    <row r="388" spans="16384:16384">
      <c r="XFD388" s="76" t="s">
        <v>1991</v>
      </c>
    </row>
    <row r="389" spans="16384:16384">
      <c r="XFD389" s="76" t="s">
        <v>1992</v>
      </c>
    </row>
    <row r="390" spans="16384:16384">
      <c r="XFD390" s="76" t="s">
        <v>1993</v>
      </c>
    </row>
    <row r="391" spans="16384:16384">
      <c r="XFD391" s="76" t="s">
        <v>1994</v>
      </c>
    </row>
    <row r="392" spans="16384:16384">
      <c r="XFD392" s="76" t="s">
        <v>1995</v>
      </c>
    </row>
    <row r="393" spans="16384:16384">
      <c r="XFD393" s="76" t="s">
        <v>1996</v>
      </c>
    </row>
    <row r="394" spans="16384:16384">
      <c r="XFD394" s="76" t="s">
        <v>1997</v>
      </c>
    </row>
    <row r="395" spans="16384:16384">
      <c r="XFD395" s="76" t="s">
        <v>1998</v>
      </c>
    </row>
    <row r="396" spans="16384:16384">
      <c r="XFD396" s="76" t="s">
        <v>1999</v>
      </c>
    </row>
    <row r="397" spans="16384:16384">
      <c r="XFD397" s="76" t="s">
        <v>2000</v>
      </c>
    </row>
    <row r="398" spans="16384:16384">
      <c r="XFD398" s="76" t="s">
        <v>2001</v>
      </c>
    </row>
    <row r="399" spans="16384:16384">
      <c r="XFD399" s="76" t="s">
        <v>2002</v>
      </c>
    </row>
    <row r="400" spans="16384:16384">
      <c r="XFD400" s="76" t="s">
        <v>2003</v>
      </c>
    </row>
    <row r="401" spans="16384:16384">
      <c r="XFD401" s="76" t="s">
        <v>2004</v>
      </c>
    </row>
    <row r="402" spans="16384:16384">
      <c r="XFD402" s="76" t="s">
        <v>2005</v>
      </c>
    </row>
    <row r="403" spans="16384:16384">
      <c r="XFD403" s="76" t="s">
        <v>2006</v>
      </c>
    </row>
    <row r="404" spans="16384:16384">
      <c r="XFD404" s="76" t="s">
        <v>2007</v>
      </c>
    </row>
    <row r="405" spans="16384:16384">
      <c r="XFD405" s="76" t="s">
        <v>2008</v>
      </c>
    </row>
    <row r="406" spans="16384:16384">
      <c r="XFD406" s="76" t="s">
        <v>2009</v>
      </c>
    </row>
    <row r="407" spans="16384:16384">
      <c r="XFD407" s="76" t="s">
        <v>2010</v>
      </c>
    </row>
    <row r="408" spans="16384:16384">
      <c r="XFD408" s="76" t="s">
        <v>2011</v>
      </c>
    </row>
    <row r="409" spans="16384:16384">
      <c r="XFD409" s="76" t="s">
        <v>2012</v>
      </c>
    </row>
    <row r="410" spans="16384:16384">
      <c r="XFD410" s="76" t="s">
        <v>2013</v>
      </c>
    </row>
    <row r="411" spans="16384:16384">
      <c r="XFD411" s="76" t="s">
        <v>2014</v>
      </c>
    </row>
    <row r="412" spans="16384:16384">
      <c r="XFD412" s="76" t="s">
        <v>2015</v>
      </c>
    </row>
    <row r="413" spans="16384:16384">
      <c r="XFD413" s="76" t="s">
        <v>2016</v>
      </c>
    </row>
    <row r="414" spans="16384:16384">
      <c r="XFD414" s="76" t="s">
        <v>2017</v>
      </c>
    </row>
    <row r="415" spans="16384:16384">
      <c r="XFD415" s="76" t="s">
        <v>2018</v>
      </c>
    </row>
    <row r="416" spans="16384:16384">
      <c r="XFD416" s="76" t="s">
        <v>2019</v>
      </c>
    </row>
    <row r="417" spans="16384:16384">
      <c r="XFD417" s="76" t="s">
        <v>2020</v>
      </c>
    </row>
    <row r="418" spans="16384:16384">
      <c r="XFD418" s="76" t="s">
        <v>2021</v>
      </c>
    </row>
    <row r="419" spans="16384:16384">
      <c r="XFD419" s="76" t="s">
        <v>2022</v>
      </c>
    </row>
    <row r="420" spans="16384:16384">
      <c r="XFD420" s="76" t="s">
        <v>2023</v>
      </c>
    </row>
    <row r="421" spans="16384:16384">
      <c r="XFD421" s="76" t="s">
        <v>2024</v>
      </c>
    </row>
    <row r="422" spans="16384:16384">
      <c r="XFD422" s="76" t="s">
        <v>2025</v>
      </c>
    </row>
    <row r="423" spans="16384:16384">
      <c r="XFD423" s="76" t="s">
        <v>2026</v>
      </c>
    </row>
    <row r="424" spans="16384:16384">
      <c r="XFD424" s="76" t="s">
        <v>2027</v>
      </c>
    </row>
    <row r="425" spans="16384:16384">
      <c r="XFD425" s="76" t="s">
        <v>2028</v>
      </c>
    </row>
    <row r="426" spans="16384:16384">
      <c r="XFD426" s="76" t="s">
        <v>2029</v>
      </c>
    </row>
    <row r="427" spans="16384:16384">
      <c r="XFD427" s="76" t="s">
        <v>2030</v>
      </c>
    </row>
    <row r="428" spans="16384:16384">
      <c r="XFD428" s="76" t="s">
        <v>2031</v>
      </c>
    </row>
    <row r="429" spans="16384:16384">
      <c r="XFD429" s="76" t="s">
        <v>2032</v>
      </c>
    </row>
    <row r="430" spans="16384:16384">
      <c r="XFD430" s="76" t="s">
        <v>2033</v>
      </c>
    </row>
    <row r="431" spans="16384:16384">
      <c r="XFD431" s="76" t="s">
        <v>2034</v>
      </c>
    </row>
    <row r="432" spans="16384:16384">
      <c r="XFD432" s="76" t="s">
        <v>2035</v>
      </c>
    </row>
    <row r="433" spans="16384:16384">
      <c r="XFD433" s="76" t="s">
        <v>2036</v>
      </c>
    </row>
    <row r="434" spans="16384:16384">
      <c r="XFD434" s="76" t="s">
        <v>2037</v>
      </c>
    </row>
    <row r="435" spans="16384:16384">
      <c r="XFD435" s="76" t="s">
        <v>2038</v>
      </c>
    </row>
    <row r="436" spans="16384:16384">
      <c r="XFD436" s="76" t="s">
        <v>2039</v>
      </c>
    </row>
    <row r="437" spans="16384:16384">
      <c r="XFD437" s="76" t="s">
        <v>2040</v>
      </c>
    </row>
    <row r="438" spans="16384:16384">
      <c r="XFD438" s="76" t="s">
        <v>2041</v>
      </c>
    </row>
    <row r="439" spans="16384:16384">
      <c r="XFD439" s="76" t="s">
        <v>2042</v>
      </c>
    </row>
    <row r="440" spans="16384:16384">
      <c r="XFD440" s="76" t="s">
        <v>2043</v>
      </c>
    </row>
    <row r="441" spans="16384:16384">
      <c r="XFD441" s="76" t="s">
        <v>2044</v>
      </c>
    </row>
    <row r="442" spans="16384:16384">
      <c r="XFD442" s="76" t="s">
        <v>2045</v>
      </c>
    </row>
    <row r="443" spans="16384:16384">
      <c r="XFD443" s="76" t="s">
        <v>2046</v>
      </c>
    </row>
    <row r="444" spans="16384:16384">
      <c r="XFD444" s="76" t="s">
        <v>2047</v>
      </c>
    </row>
    <row r="445" spans="16384:16384">
      <c r="XFD445" s="76" t="s">
        <v>2048</v>
      </c>
    </row>
    <row r="446" spans="16384:16384">
      <c r="XFD446" s="76" t="s">
        <v>2049</v>
      </c>
    </row>
    <row r="447" spans="16384:16384">
      <c r="XFD447" s="76" t="s">
        <v>2050</v>
      </c>
    </row>
    <row r="448" spans="16384:16384">
      <c r="XFD448" s="76" t="s">
        <v>2051</v>
      </c>
    </row>
    <row r="449" spans="16384:16384">
      <c r="XFD449" s="76" t="s">
        <v>2052</v>
      </c>
    </row>
    <row r="450" spans="16384:16384">
      <c r="XFD450" s="76" t="s">
        <v>2053</v>
      </c>
    </row>
    <row r="451" spans="16384:16384">
      <c r="XFD451" s="76" t="s">
        <v>2054</v>
      </c>
    </row>
    <row r="452" spans="16384:16384">
      <c r="XFD452" s="76" t="s">
        <v>2055</v>
      </c>
    </row>
    <row r="453" spans="16384:16384">
      <c r="XFD453" s="76" t="s">
        <v>2056</v>
      </c>
    </row>
    <row r="454" spans="16384:16384">
      <c r="XFD454" s="76" t="s">
        <v>2057</v>
      </c>
    </row>
    <row r="455" spans="16384:16384">
      <c r="XFD455" s="76" t="s">
        <v>2058</v>
      </c>
    </row>
    <row r="456" spans="16384:16384">
      <c r="XFD456" s="76" t="s">
        <v>2059</v>
      </c>
    </row>
    <row r="457" spans="16384:16384">
      <c r="XFD457" s="76" t="s">
        <v>2060</v>
      </c>
    </row>
    <row r="458" spans="16384:16384">
      <c r="XFD458" s="76" t="s">
        <v>2061</v>
      </c>
    </row>
    <row r="459" spans="16384:16384">
      <c r="XFD459" s="76" t="s">
        <v>2062</v>
      </c>
    </row>
    <row r="460" spans="16384:16384">
      <c r="XFD460" s="76" t="s">
        <v>2063</v>
      </c>
    </row>
    <row r="461" spans="16384:16384">
      <c r="XFD461" s="76" t="s">
        <v>2064</v>
      </c>
    </row>
    <row r="462" spans="16384:16384">
      <c r="XFD462" s="76" t="s">
        <v>2065</v>
      </c>
    </row>
    <row r="463" spans="16384:16384">
      <c r="XFD463" s="76" t="s">
        <v>2066</v>
      </c>
    </row>
    <row r="464" spans="16384:16384">
      <c r="XFD464" s="76" t="s">
        <v>2067</v>
      </c>
    </row>
    <row r="465" spans="16384:16384">
      <c r="XFD465" s="76" t="s">
        <v>2068</v>
      </c>
    </row>
    <row r="466" spans="16384:16384">
      <c r="XFD466" s="76" t="s">
        <v>2069</v>
      </c>
    </row>
    <row r="467" spans="16384:16384">
      <c r="XFD467" s="76" t="s">
        <v>2070</v>
      </c>
    </row>
    <row r="468" spans="16384:16384">
      <c r="XFD468" s="76" t="s">
        <v>2071</v>
      </c>
    </row>
    <row r="469" spans="16384:16384">
      <c r="XFD469" s="76" t="s">
        <v>2072</v>
      </c>
    </row>
    <row r="470" spans="16384:16384">
      <c r="XFD470" s="76" t="s">
        <v>2073</v>
      </c>
    </row>
    <row r="471" spans="16384:16384">
      <c r="XFD471" s="76" t="s">
        <v>2074</v>
      </c>
    </row>
    <row r="472" spans="16384:16384">
      <c r="XFD472" s="76" t="s">
        <v>2075</v>
      </c>
    </row>
    <row r="473" spans="16384:16384">
      <c r="XFD473" s="76" t="s">
        <v>2076</v>
      </c>
    </row>
    <row r="474" spans="16384:16384">
      <c r="XFD474" s="76" t="s">
        <v>2077</v>
      </c>
    </row>
    <row r="475" spans="16384:16384">
      <c r="XFD475" s="76" t="s">
        <v>2078</v>
      </c>
    </row>
    <row r="476" spans="16384:16384">
      <c r="XFD476" s="76" t="s">
        <v>2079</v>
      </c>
    </row>
    <row r="477" spans="16384:16384">
      <c r="XFD477" s="76" t="s">
        <v>2080</v>
      </c>
    </row>
    <row r="478" spans="16384:16384">
      <c r="XFD478" s="76" t="s">
        <v>2081</v>
      </c>
    </row>
    <row r="479" spans="16384:16384">
      <c r="XFD479" s="76" t="s">
        <v>2082</v>
      </c>
    </row>
    <row r="480" spans="16384:16384">
      <c r="XFD480" s="76" t="s">
        <v>2083</v>
      </c>
    </row>
    <row r="481" spans="16384:16384">
      <c r="XFD481" s="76" t="s">
        <v>2084</v>
      </c>
    </row>
    <row r="482" spans="16384:16384">
      <c r="XFD482" s="76" t="s">
        <v>2085</v>
      </c>
    </row>
    <row r="483" spans="16384:16384">
      <c r="XFD483" s="76" t="s">
        <v>2086</v>
      </c>
    </row>
    <row r="484" spans="16384:16384">
      <c r="XFD484" s="76" t="s">
        <v>2087</v>
      </c>
    </row>
    <row r="485" spans="16384:16384">
      <c r="XFD485" s="76" t="s">
        <v>2088</v>
      </c>
    </row>
    <row r="486" spans="16384:16384">
      <c r="XFD486" s="76" t="s">
        <v>2089</v>
      </c>
    </row>
    <row r="487" spans="16384:16384">
      <c r="XFD487" s="76" t="s">
        <v>2090</v>
      </c>
    </row>
    <row r="488" spans="16384:16384">
      <c r="XFD488" s="76" t="s">
        <v>2091</v>
      </c>
    </row>
    <row r="489" spans="16384:16384">
      <c r="XFD489" s="76" t="s">
        <v>2092</v>
      </c>
    </row>
    <row r="490" spans="16384:16384">
      <c r="XFD490" s="76" t="s">
        <v>2093</v>
      </c>
    </row>
    <row r="491" spans="16384:16384">
      <c r="XFD491" s="76" t="s">
        <v>2094</v>
      </c>
    </row>
    <row r="492" spans="16384:16384">
      <c r="XFD492" s="76" t="s">
        <v>2095</v>
      </c>
    </row>
    <row r="493" spans="16384:16384">
      <c r="XFD493" s="76" t="s">
        <v>2096</v>
      </c>
    </row>
    <row r="494" spans="16384:16384">
      <c r="XFD494" s="76" t="s">
        <v>2097</v>
      </c>
    </row>
    <row r="495" spans="16384:16384">
      <c r="XFD495" s="76" t="s">
        <v>2098</v>
      </c>
    </row>
    <row r="496" spans="16384:16384">
      <c r="XFD496" s="76" t="s">
        <v>2099</v>
      </c>
    </row>
    <row r="497" spans="16384:16384">
      <c r="XFD497" s="76" t="s">
        <v>2100</v>
      </c>
    </row>
    <row r="498" spans="16384:16384">
      <c r="XFD498" s="76" t="s">
        <v>2101</v>
      </c>
    </row>
    <row r="499" spans="16384:16384">
      <c r="XFD499" s="76" t="s">
        <v>2102</v>
      </c>
    </row>
    <row r="500" spans="16384:16384">
      <c r="XFD500" s="76" t="s">
        <v>2103</v>
      </c>
    </row>
    <row r="501" spans="16384:16384">
      <c r="XFD501" s="76" t="s">
        <v>2104</v>
      </c>
    </row>
    <row r="502" spans="16384:16384">
      <c r="XFD502" s="76" t="s">
        <v>2105</v>
      </c>
    </row>
    <row r="503" spans="16384:16384">
      <c r="XFD503" s="76" t="s">
        <v>2106</v>
      </c>
    </row>
    <row r="504" spans="16384:16384">
      <c r="XFD504" s="76" t="s">
        <v>2107</v>
      </c>
    </row>
    <row r="505" spans="16384:16384">
      <c r="XFD505" s="76" t="s">
        <v>2108</v>
      </c>
    </row>
    <row r="506" spans="16384:16384">
      <c r="XFD506" s="76" t="s">
        <v>2109</v>
      </c>
    </row>
    <row r="507" spans="16384:16384">
      <c r="XFD507" s="76" t="s">
        <v>2110</v>
      </c>
    </row>
    <row r="508" spans="16384:16384">
      <c r="XFD508" s="76" t="s">
        <v>2111</v>
      </c>
    </row>
    <row r="509" spans="16384:16384">
      <c r="XFD509" s="76" t="s">
        <v>2112</v>
      </c>
    </row>
    <row r="510" spans="16384:16384">
      <c r="XFD510" s="76" t="s">
        <v>2113</v>
      </c>
    </row>
    <row r="511" spans="16384:16384">
      <c r="XFD511" s="76" t="s">
        <v>2114</v>
      </c>
    </row>
    <row r="512" spans="16384:16384">
      <c r="XFD512" s="76" t="s">
        <v>2115</v>
      </c>
    </row>
    <row r="513" spans="16384:16384">
      <c r="XFD513" s="76" t="s">
        <v>2116</v>
      </c>
    </row>
    <row r="514" spans="16384:16384">
      <c r="XFD514" s="76" t="s">
        <v>2117</v>
      </c>
    </row>
    <row r="515" spans="16384:16384">
      <c r="XFD515" s="76" t="s">
        <v>2118</v>
      </c>
    </row>
    <row r="516" spans="16384:16384">
      <c r="XFD516" s="76" t="s">
        <v>2119</v>
      </c>
    </row>
    <row r="517" spans="16384:16384">
      <c r="XFD517" s="76" t="s">
        <v>2120</v>
      </c>
    </row>
    <row r="518" spans="16384:16384">
      <c r="XFD518" s="76" t="s">
        <v>2121</v>
      </c>
    </row>
    <row r="519" spans="16384:16384">
      <c r="XFD519" s="76" t="s">
        <v>2122</v>
      </c>
    </row>
    <row r="520" spans="16384:16384">
      <c r="XFD520" s="76" t="s">
        <v>2123</v>
      </c>
    </row>
    <row r="521" spans="16384:16384">
      <c r="XFD521" s="76" t="s">
        <v>2124</v>
      </c>
    </row>
    <row r="522" spans="16384:16384">
      <c r="XFD522" s="76" t="s">
        <v>2125</v>
      </c>
    </row>
    <row r="523" spans="16384:16384">
      <c r="XFD523" s="76" t="s">
        <v>2126</v>
      </c>
    </row>
    <row r="524" spans="16384:16384">
      <c r="XFD524" s="76" t="s">
        <v>2127</v>
      </c>
    </row>
    <row r="525" spans="16384:16384">
      <c r="XFD525" s="76" t="s">
        <v>2128</v>
      </c>
    </row>
    <row r="526" spans="16384:16384">
      <c r="XFD526" s="76" t="s">
        <v>2129</v>
      </c>
    </row>
    <row r="527" spans="16384:16384">
      <c r="XFD527" s="76" t="s">
        <v>2130</v>
      </c>
    </row>
    <row r="528" spans="16384:16384">
      <c r="XFD528" s="76" t="s">
        <v>2131</v>
      </c>
    </row>
    <row r="529" spans="16384:16384">
      <c r="XFD529" s="76" t="s">
        <v>2132</v>
      </c>
    </row>
    <row r="530" spans="16384:16384">
      <c r="XFD530" s="76" t="s">
        <v>2133</v>
      </c>
    </row>
    <row r="531" spans="16384:16384">
      <c r="XFD531" s="76" t="s">
        <v>2134</v>
      </c>
    </row>
    <row r="532" spans="16384:16384">
      <c r="XFD532" s="76" t="s">
        <v>2135</v>
      </c>
    </row>
    <row r="533" spans="16384:16384">
      <c r="XFD533" s="76" t="s">
        <v>2136</v>
      </c>
    </row>
    <row r="534" spans="16384:16384">
      <c r="XFD534" s="76" t="s">
        <v>2137</v>
      </c>
    </row>
    <row r="535" spans="16384:16384">
      <c r="XFD535" s="76" t="s">
        <v>2138</v>
      </c>
    </row>
    <row r="536" spans="16384:16384">
      <c r="XFD536" s="76" t="s">
        <v>2139</v>
      </c>
    </row>
    <row r="537" spans="16384:16384">
      <c r="XFD537" s="76" t="s">
        <v>2140</v>
      </c>
    </row>
    <row r="538" spans="16384:16384">
      <c r="XFD538" s="76" t="s">
        <v>2141</v>
      </c>
    </row>
    <row r="539" spans="16384:16384">
      <c r="XFD539" s="76" t="s">
        <v>2142</v>
      </c>
    </row>
    <row r="540" spans="16384:16384">
      <c r="XFD540" s="76" t="s">
        <v>510</v>
      </c>
    </row>
    <row r="541" spans="16384:16384">
      <c r="XFD541" s="76" t="s">
        <v>2143</v>
      </c>
    </row>
    <row r="542" spans="16384:16384">
      <c r="XFD542" s="76" t="s">
        <v>2144</v>
      </c>
    </row>
    <row r="543" spans="16384:16384">
      <c r="XFD543" s="76" t="s">
        <v>2145</v>
      </c>
    </row>
    <row r="544" spans="16384:16384">
      <c r="XFD544" s="76" t="s">
        <v>2146</v>
      </c>
    </row>
    <row r="545" spans="16384:16384">
      <c r="XFD545" s="76" t="s">
        <v>2147</v>
      </c>
    </row>
    <row r="546" spans="16384:16384">
      <c r="XFD546" s="76" t="s">
        <v>2148</v>
      </c>
    </row>
    <row r="547" spans="16384:16384">
      <c r="XFD547" s="76" t="s">
        <v>2149</v>
      </c>
    </row>
    <row r="548" spans="16384:16384">
      <c r="XFD548" s="76" t="s">
        <v>2150</v>
      </c>
    </row>
    <row r="549" spans="16384:16384">
      <c r="XFD549" s="76" t="s">
        <v>2151</v>
      </c>
    </row>
    <row r="550" spans="16384:16384">
      <c r="XFD550" s="76" t="s">
        <v>2152</v>
      </c>
    </row>
    <row r="551" spans="16384:16384">
      <c r="XFD551" s="76" t="s">
        <v>2153</v>
      </c>
    </row>
    <row r="552" spans="16384:16384">
      <c r="XFD552" s="76" t="s">
        <v>2154</v>
      </c>
    </row>
    <row r="553" spans="16384:16384">
      <c r="XFD553" s="76" t="s">
        <v>2155</v>
      </c>
    </row>
    <row r="554" spans="16384:16384">
      <c r="XFD554" s="76" t="s">
        <v>2156</v>
      </c>
    </row>
    <row r="555" spans="16384:16384">
      <c r="XFD555" s="76" t="s">
        <v>2157</v>
      </c>
    </row>
    <row r="556" spans="16384:16384">
      <c r="XFD556" s="76" t="s">
        <v>2158</v>
      </c>
    </row>
    <row r="557" spans="16384:16384">
      <c r="XFD557" s="76" t="s">
        <v>2159</v>
      </c>
    </row>
    <row r="558" spans="16384:16384">
      <c r="XFD558" s="76" t="s">
        <v>2160</v>
      </c>
    </row>
    <row r="559" spans="16384:16384">
      <c r="XFD559" s="76" t="s">
        <v>2161</v>
      </c>
    </row>
    <row r="560" spans="16384:16384">
      <c r="XFD560" s="76" t="s">
        <v>2162</v>
      </c>
    </row>
    <row r="561" spans="16384:16384">
      <c r="XFD561" s="76" t="s">
        <v>2163</v>
      </c>
    </row>
    <row r="562" spans="16384:16384">
      <c r="XFD562" s="76" t="s">
        <v>2164</v>
      </c>
    </row>
    <row r="563" spans="16384:16384">
      <c r="XFD563" s="76" t="s">
        <v>2165</v>
      </c>
    </row>
    <row r="564" spans="16384:16384">
      <c r="XFD564" s="76" t="s">
        <v>2166</v>
      </c>
    </row>
    <row r="565" spans="16384:16384">
      <c r="XFD565" s="76" t="s">
        <v>2167</v>
      </c>
    </row>
    <row r="566" spans="16384:16384">
      <c r="XFD566" s="76" t="s">
        <v>2168</v>
      </c>
    </row>
    <row r="567" spans="16384:16384">
      <c r="XFD567" s="76" t="s">
        <v>2169</v>
      </c>
    </row>
    <row r="568" spans="16384:16384">
      <c r="XFD568" s="76" t="s">
        <v>2170</v>
      </c>
    </row>
    <row r="569" spans="16384:16384">
      <c r="XFD569" s="76" t="s">
        <v>2171</v>
      </c>
    </row>
    <row r="570" spans="16384:16384">
      <c r="XFD570" s="76" t="s">
        <v>2172</v>
      </c>
    </row>
    <row r="571" spans="16384:16384">
      <c r="XFD571" s="76" t="s">
        <v>2173</v>
      </c>
    </row>
    <row r="572" spans="16384:16384">
      <c r="XFD572" s="76" t="s">
        <v>2174</v>
      </c>
    </row>
    <row r="573" spans="16384:16384">
      <c r="XFD573" s="76" t="s">
        <v>2175</v>
      </c>
    </row>
    <row r="574" spans="16384:16384">
      <c r="XFD574" s="76" t="s">
        <v>2176</v>
      </c>
    </row>
    <row r="575" spans="16384:16384">
      <c r="XFD575" s="76" t="s">
        <v>2177</v>
      </c>
    </row>
    <row r="576" spans="16384:16384">
      <c r="XFD576" s="76" t="s">
        <v>2178</v>
      </c>
    </row>
    <row r="577" spans="16384:16384">
      <c r="XFD577" s="76" t="s">
        <v>2179</v>
      </c>
    </row>
    <row r="578" spans="16384:16384">
      <c r="XFD578" s="76" t="s">
        <v>2180</v>
      </c>
    </row>
    <row r="579" spans="16384:16384">
      <c r="XFD579" s="76" t="s">
        <v>2181</v>
      </c>
    </row>
    <row r="580" spans="16384:16384">
      <c r="XFD580" s="76" t="s">
        <v>2182</v>
      </c>
    </row>
    <row r="581" spans="16384:16384">
      <c r="XFD581" s="76" t="s">
        <v>2183</v>
      </c>
    </row>
    <row r="582" spans="16384:16384">
      <c r="XFD582" s="76" t="s">
        <v>2184</v>
      </c>
    </row>
    <row r="583" spans="16384:16384">
      <c r="XFD583" s="76" t="s">
        <v>2185</v>
      </c>
    </row>
    <row r="584" spans="16384:16384">
      <c r="XFD584" s="76" t="s">
        <v>2186</v>
      </c>
    </row>
    <row r="585" spans="16384:16384">
      <c r="XFD585" s="76" t="s">
        <v>2187</v>
      </c>
    </row>
    <row r="586" spans="16384:16384">
      <c r="XFD586" s="76" t="s">
        <v>2188</v>
      </c>
    </row>
    <row r="587" spans="16384:16384">
      <c r="XFD587" s="76" t="s">
        <v>2189</v>
      </c>
    </row>
    <row r="588" spans="16384:16384">
      <c r="XFD588" s="76" t="s">
        <v>2190</v>
      </c>
    </row>
    <row r="589" spans="16384:16384">
      <c r="XFD589" s="76" t="s">
        <v>2191</v>
      </c>
    </row>
    <row r="590" spans="16384:16384">
      <c r="XFD590" s="76" t="s">
        <v>2192</v>
      </c>
    </row>
    <row r="591" spans="16384:16384">
      <c r="XFD591" s="76" t="s">
        <v>2193</v>
      </c>
    </row>
    <row r="592" spans="16384:16384">
      <c r="XFD592" s="76" t="s">
        <v>2194</v>
      </c>
    </row>
    <row r="593" spans="16384:16384">
      <c r="XFD593" s="76" t="s">
        <v>2195</v>
      </c>
    </row>
    <row r="594" spans="16384:16384">
      <c r="XFD594" s="76" t="s">
        <v>2196</v>
      </c>
    </row>
    <row r="595" spans="16384:16384">
      <c r="XFD595" s="76" t="s">
        <v>2197</v>
      </c>
    </row>
    <row r="596" spans="16384:16384">
      <c r="XFD596" s="76" t="s">
        <v>2198</v>
      </c>
    </row>
    <row r="597" spans="16384:16384">
      <c r="XFD597" s="76" t="s">
        <v>2199</v>
      </c>
    </row>
    <row r="598" spans="16384:16384">
      <c r="XFD598" s="76" t="s">
        <v>2200</v>
      </c>
    </row>
    <row r="599" spans="16384:16384">
      <c r="XFD599" s="76" t="s">
        <v>2201</v>
      </c>
    </row>
    <row r="600" spans="16384:16384">
      <c r="XFD600" s="76" t="s">
        <v>2202</v>
      </c>
    </row>
    <row r="601" spans="16384:16384">
      <c r="XFD601" s="76" t="s">
        <v>2203</v>
      </c>
    </row>
    <row r="602" spans="16384:16384">
      <c r="XFD602" s="76" t="s">
        <v>2204</v>
      </c>
    </row>
    <row r="603" spans="16384:16384">
      <c r="XFD603" s="76" t="s">
        <v>2205</v>
      </c>
    </row>
    <row r="604" spans="16384:16384">
      <c r="XFD604" s="76" t="s">
        <v>2206</v>
      </c>
    </row>
    <row r="605" spans="16384:16384">
      <c r="XFD605" s="76" t="s">
        <v>2207</v>
      </c>
    </row>
    <row r="606" spans="16384:16384">
      <c r="XFD606" s="76" t="s">
        <v>2208</v>
      </c>
    </row>
    <row r="607" spans="16384:16384">
      <c r="XFD607" s="76" t="s">
        <v>2209</v>
      </c>
    </row>
    <row r="608" spans="16384:16384">
      <c r="XFD608" s="76" t="s">
        <v>2210</v>
      </c>
    </row>
    <row r="609" spans="16384:16384">
      <c r="XFD609" s="76" t="s">
        <v>2211</v>
      </c>
    </row>
    <row r="610" spans="16384:16384">
      <c r="XFD610" s="76" t="s">
        <v>2212</v>
      </c>
    </row>
    <row r="611" spans="16384:16384">
      <c r="XFD611" s="76" t="s">
        <v>2213</v>
      </c>
    </row>
    <row r="612" spans="16384:16384">
      <c r="XFD612" s="76" t="s">
        <v>2214</v>
      </c>
    </row>
    <row r="613" spans="16384:16384">
      <c r="XFD613" s="76" t="s">
        <v>2215</v>
      </c>
    </row>
    <row r="614" spans="16384:16384">
      <c r="XFD614" s="76" t="s">
        <v>2216</v>
      </c>
    </row>
    <row r="615" spans="16384:16384">
      <c r="XFD615" s="76" t="s">
        <v>2217</v>
      </c>
    </row>
    <row r="616" spans="16384:16384">
      <c r="XFD616" s="76" t="s">
        <v>2218</v>
      </c>
    </row>
    <row r="617" spans="16384:16384">
      <c r="XFD617" s="76" t="s">
        <v>2219</v>
      </c>
    </row>
    <row r="618" spans="16384:16384">
      <c r="XFD618" s="76" t="s">
        <v>2220</v>
      </c>
    </row>
    <row r="619" spans="16384:16384">
      <c r="XFD619" s="76" t="s">
        <v>2221</v>
      </c>
    </row>
    <row r="620" spans="16384:16384">
      <c r="XFD620" s="76" t="s">
        <v>2222</v>
      </c>
    </row>
    <row r="621" spans="16384:16384">
      <c r="XFD621" s="76" t="s">
        <v>2223</v>
      </c>
    </row>
    <row r="622" spans="16384:16384">
      <c r="XFD622" s="76" t="s">
        <v>2224</v>
      </c>
    </row>
    <row r="623" spans="16384:16384">
      <c r="XFD623" s="76" t="s">
        <v>2225</v>
      </c>
    </row>
    <row r="624" spans="16384:16384">
      <c r="XFD624" s="76" t="s">
        <v>2226</v>
      </c>
    </row>
    <row r="625" spans="16384:16384">
      <c r="XFD625" s="76" t="s">
        <v>2227</v>
      </c>
    </row>
    <row r="626" spans="16384:16384">
      <c r="XFD626" s="76" t="s">
        <v>2228</v>
      </c>
    </row>
    <row r="627" spans="16384:16384">
      <c r="XFD627" s="76" t="s">
        <v>2229</v>
      </c>
    </row>
    <row r="628" spans="16384:16384">
      <c r="XFD628" s="76" t="s">
        <v>2230</v>
      </c>
    </row>
    <row r="629" spans="16384:16384">
      <c r="XFD629" s="76" t="s">
        <v>2231</v>
      </c>
    </row>
    <row r="630" spans="16384:16384">
      <c r="XFD630" s="76" t="s">
        <v>2232</v>
      </c>
    </row>
    <row r="631" spans="16384:16384">
      <c r="XFD631" s="76" t="s">
        <v>2233</v>
      </c>
    </row>
    <row r="632" spans="16384:16384">
      <c r="XFD632" s="76" t="s">
        <v>2234</v>
      </c>
    </row>
    <row r="633" spans="16384:16384">
      <c r="XFD633" s="76" t="s">
        <v>2235</v>
      </c>
    </row>
    <row r="634" spans="16384:16384">
      <c r="XFD634" s="76" t="s">
        <v>2236</v>
      </c>
    </row>
    <row r="635" spans="16384:16384">
      <c r="XFD635" s="76" t="s">
        <v>2237</v>
      </c>
    </row>
    <row r="636" spans="16384:16384">
      <c r="XFD636" s="76" t="s">
        <v>2238</v>
      </c>
    </row>
    <row r="637" spans="16384:16384">
      <c r="XFD637" s="76" t="s">
        <v>2239</v>
      </c>
    </row>
    <row r="638" spans="16384:16384">
      <c r="XFD638" s="76" t="s">
        <v>2240</v>
      </c>
    </row>
    <row r="639" spans="16384:16384">
      <c r="XFD639" s="76" t="s">
        <v>2241</v>
      </c>
    </row>
    <row r="640" spans="16384:16384">
      <c r="XFD640" s="76" t="s">
        <v>2242</v>
      </c>
    </row>
    <row r="641" spans="16384:16384">
      <c r="XFD641" s="76" t="s">
        <v>2243</v>
      </c>
    </row>
    <row r="642" spans="16384:16384">
      <c r="XFD642" s="76" t="s">
        <v>2244</v>
      </c>
    </row>
    <row r="643" spans="16384:16384">
      <c r="XFD643" s="76" t="s">
        <v>2245</v>
      </c>
    </row>
    <row r="644" spans="16384:16384">
      <c r="XFD644" s="76" t="s">
        <v>2246</v>
      </c>
    </row>
    <row r="645" spans="16384:16384">
      <c r="XFD645" s="76" t="s">
        <v>2247</v>
      </c>
    </row>
    <row r="646" spans="16384:16384">
      <c r="XFD646" s="76" t="s">
        <v>2248</v>
      </c>
    </row>
    <row r="647" spans="16384:16384">
      <c r="XFD647" s="76" t="s">
        <v>2249</v>
      </c>
    </row>
    <row r="648" spans="16384:16384">
      <c r="XFD648" s="76" t="s">
        <v>2250</v>
      </c>
    </row>
    <row r="649" spans="16384:16384">
      <c r="XFD649" s="76" t="s">
        <v>2251</v>
      </c>
    </row>
    <row r="650" spans="16384:16384">
      <c r="XFD650" s="76" t="s">
        <v>2252</v>
      </c>
    </row>
    <row r="651" spans="16384:16384">
      <c r="XFD651" s="76" t="s">
        <v>2253</v>
      </c>
    </row>
    <row r="652" spans="16384:16384">
      <c r="XFD652" s="76" t="s">
        <v>2254</v>
      </c>
    </row>
    <row r="653" spans="16384:16384">
      <c r="XFD653" s="76" t="s">
        <v>2255</v>
      </c>
    </row>
    <row r="654" spans="16384:16384">
      <c r="XFD654" s="76" t="s">
        <v>2256</v>
      </c>
    </row>
    <row r="655" spans="16384:16384">
      <c r="XFD655" s="76" t="s">
        <v>2257</v>
      </c>
    </row>
    <row r="656" spans="16384:16384">
      <c r="XFD656" s="76" t="s">
        <v>2258</v>
      </c>
    </row>
    <row r="657" spans="16384:16384">
      <c r="XFD657" s="76" t="s">
        <v>2259</v>
      </c>
    </row>
    <row r="658" spans="16384:16384">
      <c r="XFD658" s="76" t="s">
        <v>2260</v>
      </c>
    </row>
    <row r="659" spans="16384:16384">
      <c r="XFD659" s="76" t="s">
        <v>2261</v>
      </c>
    </row>
    <row r="660" spans="16384:16384">
      <c r="XFD660" s="76" t="s">
        <v>2262</v>
      </c>
    </row>
    <row r="661" spans="16384:16384">
      <c r="XFD661" s="76" t="s">
        <v>2263</v>
      </c>
    </row>
    <row r="662" spans="16384:16384">
      <c r="XFD662" s="76" t="s">
        <v>2264</v>
      </c>
    </row>
    <row r="663" spans="16384:16384">
      <c r="XFD663" s="76" t="s">
        <v>2265</v>
      </c>
    </row>
    <row r="664" spans="16384:16384">
      <c r="XFD664" s="76" t="s">
        <v>2266</v>
      </c>
    </row>
    <row r="665" spans="16384:16384">
      <c r="XFD665" s="76" t="s">
        <v>2267</v>
      </c>
    </row>
    <row r="666" spans="16384:16384">
      <c r="XFD666" s="76" t="s">
        <v>2268</v>
      </c>
    </row>
    <row r="667" spans="16384:16384">
      <c r="XFD667" s="76" t="s">
        <v>2269</v>
      </c>
    </row>
    <row r="668" spans="16384:16384">
      <c r="XFD668" s="76" t="s">
        <v>2270</v>
      </c>
    </row>
    <row r="669" spans="16384:16384">
      <c r="XFD669" s="76" t="s">
        <v>2271</v>
      </c>
    </row>
    <row r="670" spans="16384:16384">
      <c r="XFD670" s="76" t="s">
        <v>2272</v>
      </c>
    </row>
    <row r="671" spans="16384:16384">
      <c r="XFD671" s="76" t="s">
        <v>2273</v>
      </c>
    </row>
    <row r="672" spans="16384:16384">
      <c r="XFD672" s="76" t="s">
        <v>2274</v>
      </c>
    </row>
    <row r="673" spans="16384:16384">
      <c r="XFD673" s="76" t="s">
        <v>2275</v>
      </c>
    </row>
    <row r="674" spans="16384:16384">
      <c r="XFD674" s="76" t="s">
        <v>2276</v>
      </c>
    </row>
    <row r="675" spans="16384:16384">
      <c r="XFD675" s="76" t="s">
        <v>2277</v>
      </c>
    </row>
    <row r="676" spans="16384:16384">
      <c r="XFD676" s="76" t="s">
        <v>2278</v>
      </c>
    </row>
    <row r="677" spans="16384:16384">
      <c r="XFD677" s="76" t="s">
        <v>2279</v>
      </c>
    </row>
    <row r="678" spans="16384:16384">
      <c r="XFD678" s="76" t="s">
        <v>2280</v>
      </c>
    </row>
    <row r="679" spans="16384:16384">
      <c r="XFD679" s="76" t="s">
        <v>2281</v>
      </c>
    </row>
    <row r="680" spans="16384:16384">
      <c r="XFD680" s="76" t="s">
        <v>2282</v>
      </c>
    </row>
    <row r="681" spans="16384:16384">
      <c r="XFD681" s="76" t="s">
        <v>2283</v>
      </c>
    </row>
    <row r="682" spans="16384:16384">
      <c r="XFD682" s="76" t="s">
        <v>2284</v>
      </c>
    </row>
    <row r="683" spans="16384:16384">
      <c r="XFD683" s="76" t="s">
        <v>2285</v>
      </c>
    </row>
    <row r="684" spans="16384:16384">
      <c r="XFD684" s="76" t="s">
        <v>2286</v>
      </c>
    </row>
    <row r="685" spans="16384:16384">
      <c r="XFD685" s="76" t="s">
        <v>2287</v>
      </c>
    </row>
    <row r="686" spans="16384:16384">
      <c r="XFD686" s="76" t="s">
        <v>2288</v>
      </c>
    </row>
    <row r="687" spans="16384:16384">
      <c r="XFD687" s="76" t="s">
        <v>2289</v>
      </c>
    </row>
    <row r="688" spans="16384:16384">
      <c r="XFD688" s="76" t="s">
        <v>2290</v>
      </c>
    </row>
    <row r="689" spans="16384:16384">
      <c r="XFD689" s="76" t="s">
        <v>2291</v>
      </c>
    </row>
    <row r="690" spans="16384:16384">
      <c r="XFD690" s="76" t="s">
        <v>2292</v>
      </c>
    </row>
    <row r="691" spans="16384:16384">
      <c r="XFD691" s="76" t="s">
        <v>2293</v>
      </c>
    </row>
    <row r="692" spans="16384:16384">
      <c r="XFD692" s="76" t="s">
        <v>2294</v>
      </c>
    </row>
    <row r="693" spans="16384:16384">
      <c r="XFD693" s="76" t="s">
        <v>2295</v>
      </c>
    </row>
    <row r="694" spans="16384:16384">
      <c r="XFD694" s="76" t="s">
        <v>2296</v>
      </c>
    </row>
    <row r="695" spans="16384:16384">
      <c r="XFD695" s="76" t="s">
        <v>2297</v>
      </c>
    </row>
    <row r="696" spans="16384:16384">
      <c r="XFD696" s="76" t="s">
        <v>2298</v>
      </c>
    </row>
    <row r="697" spans="16384:16384">
      <c r="XFD697" s="76" t="s">
        <v>2299</v>
      </c>
    </row>
    <row r="698" spans="16384:16384">
      <c r="XFD698" s="76" t="s">
        <v>2300</v>
      </c>
    </row>
    <row r="699" spans="16384:16384">
      <c r="XFD699" s="76" t="s">
        <v>2301</v>
      </c>
    </row>
    <row r="700" spans="16384:16384">
      <c r="XFD700" s="76" t="s">
        <v>2302</v>
      </c>
    </row>
  </sheetData>
  <mergeCells count="257">
    <mergeCell ref="B273:I273"/>
    <mergeCell ref="B274:I274"/>
    <mergeCell ref="B267:I267"/>
    <mergeCell ref="B268:I268"/>
    <mergeCell ref="B269:I269"/>
    <mergeCell ref="B270:I270"/>
    <mergeCell ref="B271:I271"/>
    <mergeCell ref="B272:I272"/>
    <mergeCell ref="B261:I261"/>
    <mergeCell ref="B262:I262"/>
    <mergeCell ref="B263:I263"/>
    <mergeCell ref="B264:I264"/>
    <mergeCell ref="B265:I265"/>
    <mergeCell ref="B266:I266"/>
    <mergeCell ref="B255:I255"/>
    <mergeCell ref="B256:I256"/>
    <mergeCell ref="B257:I257"/>
    <mergeCell ref="B258:I258"/>
    <mergeCell ref="B259:I259"/>
    <mergeCell ref="B260:I260"/>
    <mergeCell ref="B249:I249"/>
    <mergeCell ref="B250:I250"/>
    <mergeCell ref="B251:I251"/>
    <mergeCell ref="B252:I252"/>
    <mergeCell ref="B253:I253"/>
    <mergeCell ref="B254:I254"/>
    <mergeCell ref="B243:I243"/>
    <mergeCell ref="B244:I244"/>
    <mergeCell ref="B245:I245"/>
    <mergeCell ref="B246:I246"/>
    <mergeCell ref="B247:I247"/>
    <mergeCell ref="B248:I248"/>
    <mergeCell ref="B237:I237"/>
    <mergeCell ref="B238:I238"/>
    <mergeCell ref="B239:I239"/>
    <mergeCell ref="B240:I240"/>
    <mergeCell ref="B241:I241"/>
    <mergeCell ref="B242:I242"/>
    <mergeCell ref="B231:I231"/>
    <mergeCell ref="B232:I232"/>
    <mergeCell ref="B233:I233"/>
    <mergeCell ref="B234:I234"/>
    <mergeCell ref="B235:I235"/>
    <mergeCell ref="B236:I236"/>
    <mergeCell ref="B225:I225"/>
    <mergeCell ref="B226:I226"/>
    <mergeCell ref="B227:I227"/>
    <mergeCell ref="B228:I228"/>
    <mergeCell ref="B229:I229"/>
    <mergeCell ref="B230:I230"/>
    <mergeCell ref="B219:I219"/>
    <mergeCell ref="B220:I220"/>
    <mergeCell ref="B221:I221"/>
    <mergeCell ref="B222:I222"/>
    <mergeCell ref="B223:I223"/>
    <mergeCell ref="B224:I224"/>
    <mergeCell ref="B213:I213"/>
    <mergeCell ref="B214:I214"/>
    <mergeCell ref="B215:I215"/>
    <mergeCell ref="B216:I216"/>
    <mergeCell ref="B217:I217"/>
    <mergeCell ref="B218:I218"/>
    <mergeCell ref="B207:I207"/>
    <mergeCell ref="B208:I208"/>
    <mergeCell ref="B209:I209"/>
    <mergeCell ref="B210:I210"/>
    <mergeCell ref="B211:I211"/>
    <mergeCell ref="B212:I212"/>
    <mergeCell ref="B201:I201"/>
    <mergeCell ref="B202:I202"/>
    <mergeCell ref="B203:I203"/>
    <mergeCell ref="B204:I204"/>
    <mergeCell ref="B205:I205"/>
    <mergeCell ref="B206:I206"/>
    <mergeCell ref="B195:I195"/>
    <mergeCell ref="B196:I196"/>
    <mergeCell ref="B197:I197"/>
    <mergeCell ref="B198:I198"/>
    <mergeCell ref="B199:I199"/>
    <mergeCell ref="B200:I200"/>
    <mergeCell ref="B189:I189"/>
    <mergeCell ref="B190:I190"/>
    <mergeCell ref="B191:I191"/>
    <mergeCell ref="B192:I192"/>
    <mergeCell ref="B193:I193"/>
    <mergeCell ref="B194:I194"/>
    <mergeCell ref="B183:I183"/>
    <mergeCell ref="B184:I184"/>
    <mergeCell ref="B185:I185"/>
    <mergeCell ref="B186:I186"/>
    <mergeCell ref="B187:I187"/>
    <mergeCell ref="B188:I188"/>
    <mergeCell ref="B177:I177"/>
    <mergeCell ref="B178:I178"/>
    <mergeCell ref="B179:I179"/>
    <mergeCell ref="B180:I180"/>
    <mergeCell ref="B181:I181"/>
    <mergeCell ref="B182:I182"/>
    <mergeCell ref="B171:I171"/>
    <mergeCell ref="B172:I172"/>
    <mergeCell ref="B173:I173"/>
    <mergeCell ref="B174:I174"/>
    <mergeCell ref="B175:I175"/>
    <mergeCell ref="B176:I176"/>
    <mergeCell ref="B165:I165"/>
    <mergeCell ref="B166:I166"/>
    <mergeCell ref="B167:I167"/>
    <mergeCell ref="B168:I168"/>
    <mergeCell ref="B169:I169"/>
    <mergeCell ref="B170:I170"/>
    <mergeCell ref="B159:I159"/>
    <mergeCell ref="B160:I160"/>
    <mergeCell ref="B161:I161"/>
    <mergeCell ref="B162:I162"/>
    <mergeCell ref="B163:I163"/>
    <mergeCell ref="B164:I164"/>
    <mergeCell ref="B153:I153"/>
    <mergeCell ref="B154:I154"/>
    <mergeCell ref="B155:I155"/>
    <mergeCell ref="B156:I156"/>
    <mergeCell ref="B157:I157"/>
    <mergeCell ref="B158:I158"/>
    <mergeCell ref="B147:I147"/>
    <mergeCell ref="B148:I148"/>
    <mergeCell ref="B149:I149"/>
    <mergeCell ref="B150:I150"/>
    <mergeCell ref="B151:I151"/>
    <mergeCell ref="B152:I152"/>
    <mergeCell ref="B141:I141"/>
    <mergeCell ref="B142:I142"/>
    <mergeCell ref="B143:I143"/>
    <mergeCell ref="B144:I144"/>
    <mergeCell ref="B145:I145"/>
    <mergeCell ref="B146:I146"/>
    <mergeCell ref="B135:I135"/>
    <mergeCell ref="B136:I136"/>
    <mergeCell ref="B137:I137"/>
    <mergeCell ref="B138:I138"/>
    <mergeCell ref="B139:I139"/>
    <mergeCell ref="B140:I140"/>
    <mergeCell ref="B129:I129"/>
    <mergeCell ref="B130:I130"/>
    <mergeCell ref="B131:I131"/>
    <mergeCell ref="B132:I132"/>
    <mergeCell ref="B133:I133"/>
    <mergeCell ref="B134:I134"/>
    <mergeCell ref="B123:I123"/>
    <mergeCell ref="B124:I124"/>
    <mergeCell ref="B125:I125"/>
    <mergeCell ref="B126:I126"/>
    <mergeCell ref="B127:I127"/>
    <mergeCell ref="B128:I128"/>
    <mergeCell ref="B117:I117"/>
    <mergeCell ref="B118:I118"/>
    <mergeCell ref="B119:I119"/>
    <mergeCell ref="B120:I120"/>
    <mergeCell ref="B121:I121"/>
    <mergeCell ref="B122:I122"/>
    <mergeCell ref="B111:I111"/>
    <mergeCell ref="B112:I112"/>
    <mergeCell ref="B113:I113"/>
    <mergeCell ref="B114:I114"/>
    <mergeCell ref="B115:I115"/>
    <mergeCell ref="B116:I116"/>
    <mergeCell ref="B105:I105"/>
    <mergeCell ref="B106:I106"/>
    <mergeCell ref="B107:I107"/>
    <mergeCell ref="B108:I108"/>
    <mergeCell ref="B109:I109"/>
    <mergeCell ref="B110:I110"/>
    <mergeCell ref="B99:I99"/>
    <mergeCell ref="B100:I100"/>
    <mergeCell ref="B101:I101"/>
    <mergeCell ref="B102:I102"/>
    <mergeCell ref="B103:I103"/>
    <mergeCell ref="B104:I104"/>
    <mergeCell ref="B93:I93"/>
    <mergeCell ref="B94:I94"/>
    <mergeCell ref="B95:I95"/>
    <mergeCell ref="B96:I96"/>
    <mergeCell ref="B97:I97"/>
    <mergeCell ref="B98:I98"/>
    <mergeCell ref="B87:I87"/>
    <mergeCell ref="B88:I88"/>
    <mergeCell ref="B89:I89"/>
    <mergeCell ref="B90:I90"/>
    <mergeCell ref="B91:I91"/>
    <mergeCell ref="B92:I92"/>
    <mergeCell ref="B81:I81"/>
    <mergeCell ref="B82:I82"/>
    <mergeCell ref="B83:I83"/>
    <mergeCell ref="B84:I84"/>
    <mergeCell ref="B85:I85"/>
    <mergeCell ref="B86:I86"/>
    <mergeCell ref="B75:I75"/>
    <mergeCell ref="B76:I76"/>
    <mergeCell ref="B77:I77"/>
    <mergeCell ref="B78:I78"/>
    <mergeCell ref="B79:I79"/>
    <mergeCell ref="B80:I80"/>
    <mergeCell ref="B69:I69"/>
    <mergeCell ref="B70:I70"/>
    <mergeCell ref="B71:I71"/>
    <mergeCell ref="B72:I72"/>
    <mergeCell ref="B73:I73"/>
    <mergeCell ref="B74:I74"/>
    <mergeCell ref="B63:I63"/>
    <mergeCell ref="B64:I64"/>
    <mergeCell ref="B65:I65"/>
    <mergeCell ref="B66:I66"/>
    <mergeCell ref="B67:I67"/>
    <mergeCell ref="B68:I68"/>
    <mergeCell ref="B57:I57"/>
    <mergeCell ref="B58:I58"/>
    <mergeCell ref="B59:I59"/>
    <mergeCell ref="B60:I60"/>
    <mergeCell ref="B61:I61"/>
    <mergeCell ref="B62:I62"/>
    <mergeCell ref="B51:I51"/>
    <mergeCell ref="B52:I52"/>
    <mergeCell ref="B53:I53"/>
    <mergeCell ref="B54:I54"/>
    <mergeCell ref="B55:I55"/>
    <mergeCell ref="B56:I56"/>
    <mergeCell ref="B45:I45"/>
    <mergeCell ref="B46:I46"/>
    <mergeCell ref="B47:I47"/>
    <mergeCell ref="B48:I48"/>
    <mergeCell ref="B49:I49"/>
    <mergeCell ref="B50:I50"/>
    <mergeCell ref="B42:I42"/>
    <mergeCell ref="B43:I43"/>
    <mergeCell ref="B44:I44"/>
    <mergeCell ref="B27:B41"/>
    <mergeCell ref="C27:C31"/>
    <mergeCell ref="C32:C36"/>
    <mergeCell ref="C37:C41"/>
    <mergeCell ref="D27:D28"/>
    <mergeCell ref="D29:D31"/>
    <mergeCell ref="D32:D36"/>
    <mergeCell ref="D37:D38"/>
    <mergeCell ref="D40:D41"/>
    <mergeCell ref="B25:I25"/>
    <mergeCell ref="B8:C8"/>
    <mergeCell ref="B6:I6"/>
    <mergeCell ref="D8:I8"/>
    <mergeCell ref="B10:I10"/>
    <mergeCell ref="B12:I12"/>
    <mergeCell ref="B18:I18"/>
    <mergeCell ref="B20:I20"/>
    <mergeCell ref="B22:I22"/>
    <mergeCell ref="B23:I23"/>
    <mergeCell ref="B19:I19"/>
    <mergeCell ref="B13:I17"/>
    <mergeCell ref="D21:I21"/>
    <mergeCell ref="B24:C24"/>
    <mergeCell ref="D24:I24"/>
  </mergeCells>
  <dataValidations count="1">
    <dataValidation type="list" allowBlank="1" showInputMessage="1" showErrorMessage="1" sqref="F27:F41">
      <formula1>$XFD$1:$XFD$700</formula1>
    </dataValidation>
  </dataValidations>
  <printOptions horizontalCentered="1"/>
  <pageMargins left="0.43307086614173229" right="0.43307086614173229" top="0.62992125984251968" bottom="0.6692913385826772" header="0" footer="0"/>
  <pageSetup scale="85" orientation="portrait" horizont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K114"/>
  <sheetViews>
    <sheetView showGridLines="0" workbookViewId="0">
      <selection activeCell="M1" sqref="M1"/>
    </sheetView>
  </sheetViews>
  <sheetFormatPr baseColWidth="10" defaultColWidth="10.85546875" defaultRowHeight="15" outlineLevelRow="1"/>
  <cols>
    <col min="1" max="1" width="5.28515625" style="80" customWidth="1"/>
    <col min="2" max="3" width="19.85546875" style="80" customWidth="1"/>
    <col min="4" max="4" width="40" style="80" customWidth="1"/>
    <col min="5" max="8" width="19.85546875" style="80" customWidth="1"/>
    <col min="9" max="9" width="10.85546875" style="80"/>
    <col min="10" max="10" width="0" style="80" hidden="1" customWidth="1"/>
    <col min="11" max="16384" width="10.85546875" style="80"/>
  </cols>
  <sheetData>
    <row r="1" spans="1:11" ht="15.75" thickBot="1"/>
    <row r="2" spans="1:11" ht="15.75" thickBot="1">
      <c r="A2" s="138"/>
    </row>
    <row r="4" spans="1:11">
      <c r="J4" s="80" t="s">
        <v>120</v>
      </c>
    </row>
    <row r="5" spans="1:11" ht="21.75" customHeight="1">
      <c r="B5" s="304" t="s">
        <v>126</v>
      </c>
      <c r="C5" s="304"/>
      <c r="D5" s="304"/>
      <c r="E5" s="304"/>
      <c r="F5" s="304"/>
      <c r="G5" s="304"/>
      <c r="H5" s="304"/>
      <c r="K5" s="81"/>
    </row>
    <row r="6" spans="1:11" ht="15" customHeight="1">
      <c r="K6" s="81"/>
    </row>
    <row r="7" spans="1:11" ht="21.75" thickBot="1">
      <c r="B7" s="304" t="s">
        <v>121</v>
      </c>
      <c r="C7" s="304"/>
      <c r="D7" s="304"/>
      <c r="E7" s="304"/>
      <c r="F7" s="304"/>
      <c r="G7" s="304"/>
      <c r="H7" s="304"/>
      <c r="K7" s="81"/>
    </row>
    <row r="8" spans="1:11" s="94" customFormat="1" ht="30.75" thickBot="1">
      <c r="B8" s="138" t="s">
        <v>160</v>
      </c>
      <c r="C8" s="138" t="s">
        <v>154</v>
      </c>
      <c r="D8" s="138" t="s">
        <v>155</v>
      </c>
      <c r="E8" s="138" t="s">
        <v>156</v>
      </c>
      <c r="F8" s="138" t="s">
        <v>157</v>
      </c>
      <c r="G8" s="138" t="s">
        <v>158</v>
      </c>
      <c r="H8" s="138" t="s">
        <v>159</v>
      </c>
      <c r="K8" s="95"/>
    </row>
    <row r="9" spans="1:11" s="94" customFormat="1" ht="15.75" thickBot="1">
      <c r="B9" s="132"/>
      <c r="C9" s="132"/>
      <c r="D9" s="132"/>
      <c r="E9" s="132"/>
      <c r="F9" s="132"/>
      <c r="G9" s="132"/>
      <c r="H9" s="132"/>
      <c r="K9" s="95"/>
    </row>
    <row r="10" spans="1:11" s="94" customFormat="1" ht="15.75" thickBot="1">
      <c r="B10" s="132"/>
      <c r="C10" s="132"/>
      <c r="D10" s="132"/>
      <c r="E10" s="132"/>
      <c r="F10" s="132"/>
      <c r="G10" s="132"/>
      <c r="H10" s="132"/>
      <c r="K10" s="95"/>
    </row>
    <row r="11" spans="1:11" s="94" customFormat="1" ht="15.75" thickBot="1">
      <c r="B11" s="132"/>
      <c r="C11" s="132"/>
      <c r="D11" s="132"/>
      <c r="E11" s="132"/>
      <c r="F11" s="132"/>
      <c r="G11" s="132"/>
      <c r="H11" s="132"/>
      <c r="K11" s="95"/>
    </row>
    <row r="12" spans="1:11" s="94" customFormat="1" ht="15.75" thickBot="1">
      <c r="B12" s="132"/>
      <c r="C12" s="132"/>
      <c r="D12" s="132"/>
      <c r="E12" s="132"/>
      <c r="F12" s="132"/>
      <c r="G12" s="132"/>
      <c r="H12" s="132"/>
      <c r="K12" s="95"/>
    </row>
    <row r="13" spans="1:11" s="94" customFormat="1" ht="15.75" thickBot="1">
      <c r="B13" s="132"/>
      <c r="C13" s="132"/>
      <c r="D13" s="132"/>
      <c r="E13" s="132"/>
      <c r="F13" s="132"/>
      <c r="G13" s="132"/>
      <c r="H13" s="132"/>
      <c r="K13" s="95"/>
    </row>
    <row r="14" spans="1:11" s="94" customFormat="1" ht="15.75" thickBot="1">
      <c r="B14" s="132"/>
      <c r="C14" s="132"/>
      <c r="D14" s="132"/>
      <c r="E14" s="132"/>
      <c r="F14" s="132"/>
      <c r="G14" s="132"/>
      <c r="H14" s="132"/>
      <c r="K14" s="95"/>
    </row>
    <row r="15" spans="1:11" s="94" customFormat="1" ht="15.75" thickBot="1">
      <c r="B15" s="132"/>
      <c r="C15" s="132"/>
      <c r="D15" s="132"/>
      <c r="E15" s="132"/>
      <c r="F15" s="132"/>
      <c r="G15" s="132"/>
      <c r="H15" s="132"/>
      <c r="K15" s="95"/>
    </row>
    <row r="16" spans="1:11" s="94" customFormat="1" ht="15.75" thickBot="1">
      <c r="B16" s="132"/>
      <c r="C16" s="132"/>
      <c r="D16" s="132"/>
      <c r="E16" s="132"/>
      <c r="F16" s="132"/>
      <c r="G16" s="132"/>
      <c r="H16" s="132"/>
      <c r="K16" s="95"/>
    </row>
    <row r="17" spans="2:11" s="94" customFormat="1" ht="15.75" thickBot="1">
      <c r="B17" s="132"/>
      <c r="C17" s="132"/>
      <c r="D17" s="132"/>
      <c r="E17" s="132"/>
      <c r="F17" s="132"/>
      <c r="G17" s="132"/>
      <c r="H17" s="132"/>
      <c r="K17" s="95"/>
    </row>
    <row r="18" spans="2:11" s="94" customFormat="1" ht="15.75" thickBot="1">
      <c r="B18" s="132"/>
      <c r="C18" s="132"/>
      <c r="D18" s="132"/>
      <c r="E18" s="132"/>
      <c r="F18" s="132"/>
      <c r="G18" s="132"/>
      <c r="H18" s="132"/>
      <c r="K18" s="95"/>
    </row>
    <row r="19" spans="2:11" s="94" customFormat="1" ht="15.75" thickBot="1">
      <c r="B19" s="132"/>
      <c r="C19" s="132"/>
      <c r="D19" s="132"/>
      <c r="E19" s="132"/>
      <c r="F19" s="132"/>
      <c r="G19" s="132"/>
      <c r="H19" s="132"/>
      <c r="K19" s="95"/>
    </row>
    <row r="20" spans="2:11" s="94" customFormat="1" ht="15.75" thickBot="1">
      <c r="B20" s="132"/>
      <c r="C20" s="132"/>
      <c r="D20" s="132"/>
      <c r="E20" s="132"/>
      <c r="F20" s="132"/>
      <c r="G20" s="132"/>
      <c r="H20" s="132"/>
      <c r="K20" s="95"/>
    </row>
    <row r="21" spans="2:11" s="94" customFormat="1" ht="15.75" thickBot="1">
      <c r="B21" s="132"/>
      <c r="C21" s="132"/>
      <c r="D21" s="132"/>
      <c r="E21" s="132"/>
      <c r="F21" s="132"/>
      <c r="G21" s="132"/>
      <c r="H21" s="132"/>
      <c r="K21" s="95"/>
    </row>
    <row r="22" spans="2:11" s="94" customFormat="1" ht="15.75" thickBot="1">
      <c r="B22" s="132"/>
      <c r="C22" s="132"/>
      <c r="D22" s="132"/>
      <c r="E22" s="132"/>
      <c r="F22" s="132"/>
      <c r="G22" s="132"/>
      <c r="H22" s="132"/>
      <c r="K22" s="95"/>
    </row>
    <row r="23" spans="2:11" s="94" customFormat="1" ht="15.75" thickBot="1">
      <c r="B23" s="132"/>
      <c r="C23" s="132"/>
      <c r="D23" s="132"/>
      <c r="E23" s="132"/>
      <c r="F23" s="132"/>
      <c r="G23" s="132"/>
      <c r="H23" s="132"/>
      <c r="K23" s="95"/>
    </row>
    <row r="24" spans="2:11" s="94" customFormat="1" ht="15.75" thickBot="1">
      <c r="B24" s="132"/>
      <c r="C24" s="132"/>
      <c r="D24" s="132"/>
      <c r="E24" s="132"/>
      <c r="F24" s="132"/>
      <c r="G24" s="132"/>
      <c r="H24" s="132"/>
      <c r="K24" s="95"/>
    </row>
    <row r="25" spans="2:11" s="94" customFormat="1" ht="15.75" thickBot="1">
      <c r="B25" s="132"/>
      <c r="C25" s="132"/>
      <c r="D25" s="132"/>
      <c r="E25" s="132"/>
      <c r="F25" s="132"/>
      <c r="G25" s="132"/>
      <c r="H25" s="132"/>
      <c r="K25" s="95"/>
    </row>
    <row r="26" spans="2:11" s="94" customFormat="1" ht="15.75" thickBot="1">
      <c r="B26" s="132"/>
      <c r="C26" s="132"/>
      <c r="D26" s="132"/>
      <c r="E26" s="132"/>
      <c r="F26" s="132"/>
      <c r="G26" s="132"/>
      <c r="H26" s="132"/>
      <c r="K26" s="95"/>
    </row>
    <row r="27" spans="2:11" s="94" customFormat="1" ht="15.75" thickBot="1">
      <c r="B27" s="132"/>
      <c r="C27" s="132"/>
      <c r="D27" s="132"/>
      <c r="E27" s="132"/>
      <c r="F27" s="132"/>
      <c r="G27" s="132"/>
      <c r="H27" s="132"/>
      <c r="K27" s="95"/>
    </row>
    <row r="28" spans="2:11" s="94" customFormat="1" ht="15.75" thickBot="1">
      <c r="B28" s="132"/>
      <c r="C28" s="132"/>
      <c r="D28" s="132"/>
      <c r="E28" s="132"/>
      <c r="F28" s="132"/>
      <c r="G28" s="132"/>
      <c r="H28" s="132"/>
      <c r="K28" s="95"/>
    </row>
    <row r="29" spans="2:11" s="94" customFormat="1" ht="15.75" thickBot="1">
      <c r="B29" s="132"/>
      <c r="C29" s="132"/>
      <c r="D29" s="132"/>
      <c r="E29" s="132"/>
      <c r="F29" s="132"/>
      <c r="G29" s="132"/>
      <c r="H29" s="132"/>
      <c r="K29" s="95"/>
    </row>
    <row r="30" spans="2:11" s="94" customFormat="1" ht="15.75" thickBot="1">
      <c r="B30" s="132"/>
      <c r="C30" s="132"/>
      <c r="D30" s="132"/>
      <c r="E30" s="132"/>
      <c r="F30" s="132"/>
      <c r="G30" s="132"/>
      <c r="H30" s="132"/>
      <c r="K30" s="95"/>
    </row>
    <row r="31" spans="2:11" s="94" customFormat="1" ht="15.75" thickBot="1">
      <c r="B31" s="132"/>
      <c r="C31" s="132"/>
      <c r="D31" s="132"/>
      <c r="E31" s="132"/>
      <c r="F31" s="132"/>
      <c r="G31" s="132"/>
      <c r="H31" s="132"/>
      <c r="K31" s="95"/>
    </row>
    <row r="32" spans="2:11" s="94" customFormat="1" ht="15.75" thickBot="1">
      <c r="B32" s="132"/>
      <c r="C32" s="132"/>
      <c r="D32" s="132"/>
      <c r="E32" s="132"/>
      <c r="F32" s="132"/>
      <c r="G32" s="132"/>
      <c r="H32" s="132"/>
      <c r="K32" s="95"/>
    </row>
    <row r="33" spans="2:11" s="94" customFormat="1" ht="15.75" thickBot="1">
      <c r="B33" s="132"/>
      <c r="C33" s="132"/>
      <c r="D33" s="132"/>
      <c r="E33" s="132"/>
      <c r="F33" s="132"/>
      <c r="G33" s="132"/>
      <c r="H33" s="132"/>
      <c r="K33" s="95"/>
    </row>
    <row r="34" spans="2:11" s="94" customFormat="1" ht="21">
      <c r="B34" s="93"/>
      <c r="C34" s="93"/>
      <c r="D34" s="93"/>
      <c r="E34" s="93"/>
      <c r="F34" s="93"/>
      <c r="G34" s="93"/>
      <c r="K34" s="95"/>
    </row>
    <row r="35" spans="2:11" s="94" customFormat="1" ht="21">
      <c r="B35" s="93"/>
      <c r="C35" s="93"/>
      <c r="D35" s="93"/>
      <c r="E35" s="93"/>
      <c r="F35" s="93"/>
      <c r="G35" s="93"/>
      <c r="K35" s="95"/>
    </row>
    <row r="36" spans="2:11" s="94" customFormat="1" ht="21">
      <c r="B36" s="93"/>
      <c r="C36" s="93"/>
      <c r="D36" s="93"/>
      <c r="E36" s="93"/>
      <c r="F36" s="93"/>
      <c r="G36" s="93"/>
      <c r="K36" s="95"/>
    </row>
    <row r="37" spans="2:11" s="94" customFormat="1" ht="21.75" thickBot="1">
      <c r="B37" s="304" t="s">
        <v>123</v>
      </c>
      <c r="C37" s="304"/>
      <c r="D37" s="304"/>
      <c r="E37" s="304"/>
      <c r="F37" s="304"/>
      <c r="G37" s="304"/>
      <c r="K37" s="95"/>
    </row>
    <row r="38" spans="2:11" s="94" customFormat="1" ht="16.5" customHeight="1" thickBot="1">
      <c r="B38" s="138"/>
      <c r="C38" s="305" t="s">
        <v>124</v>
      </c>
      <c r="D38" s="306"/>
      <c r="E38" s="306"/>
      <c r="F38" s="306"/>
      <c r="G38" s="307"/>
      <c r="K38" s="95"/>
    </row>
    <row r="39" spans="2:11" s="94" customFormat="1" ht="30.75" thickBot="1">
      <c r="B39" s="138" t="s">
        <v>125</v>
      </c>
      <c r="C39" s="138" t="s">
        <v>132</v>
      </c>
      <c r="D39" s="138" t="s">
        <v>133</v>
      </c>
      <c r="E39" s="138" t="s">
        <v>129</v>
      </c>
      <c r="F39" s="138" t="s">
        <v>134</v>
      </c>
      <c r="G39" s="138" t="s">
        <v>135</v>
      </c>
      <c r="K39" s="95"/>
    </row>
    <row r="40" spans="2:11" s="94" customFormat="1" ht="16.5" thickBot="1">
      <c r="B40" s="138" t="s">
        <v>127</v>
      </c>
      <c r="C40" s="133"/>
      <c r="D40" s="133"/>
      <c r="E40" s="133"/>
      <c r="F40" s="133"/>
      <c r="G40" s="133"/>
      <c r="K40" s="95"/>
    </row>
    <row r="41" spans="2:11" s="94" customFormat="1" ht="16.5" thickBot="1">
      <c r="B41" s="138" t="s">
        <v>128</v>
      </c>
      <c r="C41" s="133"/>
      <c r="D41" s="133"/>
      <c r="E41" s="133"/>
      <c r="F41" s="133"/>
      <c r="G41" s="133"/>
      <c r="K41" s="95"/>
    </row>
    <row r="42" spans="2:11" s="94" customFormat="1" ht="16.5" thickBot="1">
      <c r="B42" s="138" t="s">
        <v>129</v>
      </c>
      <c r="C42" s="133"/>
      <c r="D42" s="133"/>
      <c r="E42" s="133"/>
      <c r="F42" s="133"/>
      <c r="G42" s="133"/>
      <c r="K42" s="95"/>
    </row>
    <row r="43" spans="2:11" ht="16.5" thickBot="1">
      <c r="B43" s="138" t="s">
        <v>130</v>
      </c>
      <c r="C43" s="133"/>
      <c r="D43" s="133"/>
      <c r="E43" s="133"/>
      <c r="F43" s="133"/>
      <c r="G43" s="133"/>
      <c r="K43" s="81"/>
    </row>
    <row r="44" spans="2:11" ht="16.5" thickBot="1">
      <c r="B44" s="138" t="s">
        <v>131</v>
      </c>
      <c r="C44" s="133"/>
      <c r="D44" s="133"/>
      <c r="E44" s="133"/>
      <c r="F44" s="133"/>
      <c r="G44" s="133"/>
      <c r="K44" s="81"/>
    </row>
    <row r="45" spans="2:11">
      <c r="K45" s="81"/>
    </row>
    <row r="46" spans="2:11">
      <c r="K46" s="81"/>
    </row>
    <row r="47" spans="2:11">
      <c r="K47" s="81"/>
    </row>
    <row r="48" spans="2:11">
      <c r="K48" s="81"/>
    </row>
    <row r="49" spans="11:11">
      <c r="K49" s="81"/>
    </row>
    <row r="50" spans="11:11">
      <c r="K50" s="81"/>
    </row>
    <row r="51" spans="11:11">
      <c r="K51" s="81"/>
    </row>
    <row r="52" spans="11:11">
      <c r="K52" s="81"/>
    </row>
    <row r="53" spans="11:11">
      <c r="K53" s="81"/>
    </row>
    <row r="54" spans="11:11" ht="21" customHeight="1">
      <c r="K54" s="81"/>
    </row>
    <row r="55" spans="11:11" hidden="1" outlineLevel="1"/>
    <row r="56" spans="11:11" collapsed="1"/>
    <row r="59" spans="11:11" hidden="1" outlineLevel="1"/>
    <row r="60" spans="11:11" hidden="1" outlineLevel="1"/>
    <row r="61" spans="11:11" hidden="1" outlineLevel="1"/>
    <row r="62" spans="11:11" hidden="1" outlineLevel="1"/>
    <row r="63" spans="11:11" hidden="1" outlineLevel="1"/>
    <row r="64" spans="11:11" hidden="1" outlineLevel="1"/>
    <row r="65" hidden="1" outlineLevel="1"/>
    <row r="66" hidden="1" outlineLevel="1"/>
    <row r="67" hidden="1" outlineLevel="1"/>
    <row r="68" collapsed="1"/>
    <row r="71" hidden="1" outlineLevel="1"/>
    <row r="72" hidden="1" outlineLevel="1"/>
    <row r="73" hidden="1" outlineLevel="1"/>
    <row r="74" hidden="1" outlineLevel="1"/>
    <row r="75" hidden="1" outlineLevel="1"/>
    <row r="76" collapsed="1"/>
    <row r="85" spans="10:10">
      <c r="J85" s="80" t="s">
        <v>161</v>
      </c>
    </row>
    <row r="86" spans="10:10">
      <c r="J86" s="80" t="s">
        <v>162</v>
      </c>
    </row>
    <row r="87" spans="10:10">
      <c r="J87" s="80" t="s">
        <v>163</v>
      </c>
    </row>
    <row r="90" spans="10:10">
      <c r="J90" s="80" t="s">
        <v>164</v>
      </c>
    </row>
    <row r="91" spans="10:10">
      <c r="J91" s="80" t="s">
        <v>165</v>
      </c>
    </row>
    <row r="92" spans="10:10">
      <c r="J92" s="80" t="s">
        <v>166</v>
      </c>
    </row>
    <row r="93" spans="10:10">
      <c r="J93" s="80" t="s">
        <v>167</v>
      </c>
    </row>
    <row r="94" spans="10:10">
      <c r="J94" s="80" t="s">
        <v>168</v>
      </c>
    </row>
    <row r="95" spans="10:10">
      <c r="J95" s="80" t="s">
        <v>169</v>
      </c>
    </row>
    <row r="96" spans="10:10">
      <c r="J96" s="80" t="s">
        <v>170</v>
      </c>
    </row>
    <row r="97" spans="10:10">
      <c r="J97" s="80" t="s">
        <v>171</v>
      </c>
    </row>
    <row r="98" spans="10:10">
      <c r="J98" s="80" t="s">
        <v>172</v>
      </c>
    </row>
    <row r="99" spans="10:10">
      <c r="J99" s="80" t="s">
        <v>173</v>
      </c>
    </row>
    <row r="100" spans="10:10">
      <c r="J100" s="80" t="s">
        <v>174</v>
      </c>
    </row>
    <row r="101" spans="10:10">
      <c r="J101" s="80" t="s">
        <v>175</v>
      </c>
    </row>
    <row r="102" spans="10:10">
      <c r="J102" s="80" t="s">
        <v>176</v>
      </c>
    </row>
    <row r="104" spans="10:10">
      <c r="J104" s="80" t="s">
        <v>177</v>
      </c>
    </row>
    <row r="105" spans="10:10">
      <c r="J105" s="80" t="s">
        <v>178</v>
      </c>
    </row>
    <row r="106" spans="10:10">
      <c r="J106" s="80" t="s">
        <v>179</v>
      </c>
    </row>
    <row r="107" spans="10:10">
      <c r="J107" s="80" t="s">
        <v>180</v>
      </c>
    </row>
    <row r="108" spans="10:10">
      <c r="J108" s="80" t="s">
        <v>181</v>
      </c>
    </row>
    <row r="110" spans="10:10">
      <c r="J110" s="80" t="s">
        <v>185</v>
      </c>
    </row>
    <row r="111" spans="10:10">
      <c r="J111" s="80" t="s">
        <v>182</v>
      </c>
    </row>
    <row r="112" spans="10:10">
      <c r="J112" s="80" t="s">
        <v>179</v>
      </c>
    </row>
    <row r="113" spans="10:10">
      <c r="J113" s="80" t="s">
        <v>183</v>
      </c>
    </row>
    <row r="114" spans="10:10">
      <c r="J114" s="80" t="s">
        <v>184</v>
      </c>
    </row>
  </sheetData>
  <mergeCells count="4">
    <mergeCell ref="B37:G37"/>
    <mergeCell ref="B7:H7"/>
    <mergeCell ref="B5:H5"/>
    <mergeCell ref="C38:G38"/>
  </mergeCells>
  <dataValidations count="4">
    <dataValidation type="list" allowBlank="1" showInputMessage="1" showErrorMessage="1" sqref="B79:B109 B9:B33">
      <formula1>$J$85:$J$87</formula1>
    </dataValidation>
    <dataValidation type="list" allowBlank="1" showInputMessage="1" showErrorMessage="1" sqref="C79:C109 C9:C33">
      <formula1>$J$90:$J$102</formula1>
    </dataValidation>
    <dataValidation type="list" allowBlank="1" showInputMessage="1" showErrorMessage="1" sqref="E79:E109 E9:E33">
      <formula1>$J$104:$J$108</formula1>
    </dataValidation>
    <dataValidation type="list" allowBlank="1" showInputMessage="1" showErrorMessage="1" sqref="F79:F109 F9:F33">
      <formula1>$J$110:$J$114</formula1>
    </dataValidation>
  </dataValidations>
  <pageMargins left="0.75" right="0.75" top="1" bottom="1" header="0.5" footer="0.5"/>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B4:J374"/>
  <sheetViews>
    <sheetView showGridLines="0" topLeftCell="E1" zoomScaleNormal="100" zoomScaleSheetLayoutView="120" zoomScalePageLayoutView="125" workbookViewId="0">
      <selection activeCell="J11" sqref="J11"/>
    </sheetView>
  </sheetViews>
  <sheetFormatPr baseColWidth="10" defaultColWidth="10.85546875" defaultRowHeight="15" outlineLevelRow="1"/>
  <cols>
    <col min="1" max="1" width="10.85546875" style="56"/>
    <col min="2" max="2" width="8.140625" style="85" customWidth="1"/>
    <col min="3" max="3" width="30.140625" style="56" bestFit="1" customWidth="1"/>
    <col min="4" max="4" width="62.140625" style="56" customWidth="1"/>
    <col min="5" max="5" width="12.85546875" style="56" customWidth="1"/>
    <col min="6" max="6" width="16.28515625" style="56" bestFit="1" customWidth="1"/>
    <col min="7" max="7" width="16.28515625" style="56" customWidth="1"/>
    <col min="8" max="8" width="13.42578125" style="56" bestFit="1" customWidth="1"/>
    <col min="9" max="9" width="14.5703125" style="56" bestFit="1" customWidth="1"/>
    <col min="10" max="16384" width="10.85546875" style="56"/>
  </cols>
  <sheetData>
    <row r="4" spans="2:10">
      <c r="B4" s="56"/>
    </row>
    <row r="5" spans="2:10" ht="21">
      <c r="B5" s="311" t="s">
        <v>150</v>
      </c>
      <c r="C5" s="311"/>
      <c r="D5" s="311"/>
      <c r="E5" s="311"/>
      <c r="F5" s="311"/>
      <c r="G5" s="311"/>
    </row>
    <row r="6" spans="2:10" s="82" customFormat="1" ht="13.5" thickBot="1"/>
    <row r="7" spans="2:10" s="82" customFormat="1" ht="29.25" customHeight="1" thickBot="1">
      <c r="B7" s="305" t="s">
        <v>136</v>
      </c>
      <c r="C7" s="308"/>
      <c r="D7" s="83"/>
      <c r="E7" s="83"/>
      <c r="F7" s="83"/>
      <c r="G7" s="84"/>
    </row>
    <row r="8" spans="2:10" ht="15.75" thickBot="1">
      <c r="B8" s="305" t="s">
        <v>137</v>
      </c>
      <c r="C8" s="308"/>
      <c r="D8" s="309"/>
      <c r="E8" s="310"/>
      <c r="F8" s="310"/>
      <c r="G8" s="312"/>
    </row>
    <row r="9" spans="2:10" ht="15.75" thickBot="1">
      <c r="B9" s="56"/>
    </row>
    <row r="10" spans="2:10" ht="15.75" thickBot="1">
      <c r="B10" s="305" t="s">
        <v>138</v>
      </c>
      <c r="C10" s="308"/>
      <c r="D10" s="309"/>
      <c r="E10" s="310"/>
      <c r="F10" s="310"/>
      <c r="G10" s="310"/>
    </row>
    <row r="11" spans="2:10" ht="36.75" customHeight="1" outlineLevel="1" thickBot="1">
      <c r="B11" s="138" t="s">
        <v>139</v>
      </c>
      <c r="C11" s="138" t="s">
        <v>186</v>
      </c>
      <c r="D11" s="138" t="s">
        <v>2683</v>
      </c>
      <c r="E11" s="138" t="s">
        <v>140</v>
      </c>
      <c r="F11" s="138" t="s">
        <v>192</v>
      </c>
      <c r="G11" s="138" t="s">
        <v>193</v>
      </c>
      <c r="I11" s="325" t="s">
        <v>15074</v>
      </c>
      <c r="J11" s="325" t="s">
        <v>193</v>
      </c>
    </row>
    <row r="12" spans="2:10" ht="15.75" outlineLevel="1" thickBot="1">
      <c r="B12" s="138">
        <v>1</v>
      </c>
      <c r="C12" s="139"/>
      <c r="D12" s="139"/>
      <c r="E12" s="141"/>
      <c r="F12" s="141"/>
      <c r="G12" s="141"/>
      <c r="I12" s="134" t="s">
        <v>2303</v>
      </c>
      <c r="J12" s="56">
        <v>0.77</v>
      </c>
    </row>
    <row r="13" spans="2:10" ht="15.75" outlineLevel="1" thickBot="1">
      <c r="B13" s="138">
        <v>2</v>
      </c>
      <c r="C13" s="140"/>
      <c r="D13" s="140"/>
      <c r="E13" s="140"/>
      <c r="F13" s="140"/>
      <c r="G13" s="140"/>
      <c r="I13" s="56" t="s">
        <v>2304</v>
      </c>
      <c r="J13" s="56">
        <v>0.82</v>
      </c>
    </row>
    <row r="14" spans="2:10" ht="15.75" outlineLevel="1" thickBot="1">
      <c r="B14" s="138">
        <v>3</v>
      </c>
      <c r="C14" s="140"/>
      <c r="D14" s="140"/>
      <c r="E14" s="140"/>
      <c r="F14" s="140"/>
      <c r="G14" s="140"/>
      <c r="I14" s="56" t="s">
        <v>2305</v>
      </c>
      <c r="J14" s="56">
        <v>2.65</v>
      </c>
    </row>
    <row r="15" spans="2:10" ht="15.75" outlineLevel="1" thickBot="1">
      <c r="B15" s="138">
        <v>4</v>
      </c>
      <c r="C15" s="140"/>
      <c r="D15" s="140"/>
      <c r="E15" s="140"/>
      <c r="F15" s="140"/>
      <c r="G15" s="140"/>
      <c r="I15" s="56" t="s">
        <v>2306</v>
      </c>
      <c r="J15" s="56">
        <v>0.91</v>
      </c>
    </row>
    <row r="16" spans="2:10" ht="15.75" outlineLevel="1" thickBot="1">
      <c r="B16" s="138">
        <v>5</v>
      </c>
      <c r="C16" s="140"/>
      <c r="D16" s="140"/>
      <c r="E16" s="140"/>
      <c r="F16" s="140"/>
      <c r="G16" s="140"/>
      <c r="I16" s="56" t="s">
        <v>2307</v>
      </c>
      <c r="J16" s="56">
        <v>0.9</v>
      </c>
    </row>
    <row r="17" spans="2:10" ht="15.75" outlineLevel="1" thickBot="1">
      <c r="B17" s="138">
        <v>6</v>
      </c>
      <c r="C17" s="140"/>
      <c r="D17" s="140"/>
      <c r="E17" s="140"/>
      <c r="F17" s="140"/>
      <c r="G17" s="140"/>
      <c r="I17" s="135" t="s">
        <v>2308</v>
      </c>
      <c r="J17" s="135">
        <v>0.89</v>
      </c>
    </row>
    <row r="18" spans="2:10" ht="15.75" outlineLevel="1" thickBot="1">
      <c r="B18" s="138">
        <v>7</v>
      </c>
      <c r="C18" s="140"/>
      <c r="D18" s="140"/>
      <c r="E18" s="140"/>
      <c r="F18" s="140"/>
      <c r="G18" s="140"/>
      <c r="I18" s="135" t="s">
        <v>2309</v>
      </c>
      <c r="J18" s="135">
        <v>0.91</v>
      </c>
    </row>
    <row r="19" spans="2:10" ht="15.75" outlineLevel="1" thickBot="1">
      <c r="B19" s="138">
        <v>8</v>
      </c>
      <c r="C19" s="140"/>
      <c r="D19" s="140"/>
      <c r="E19" s="140"/>
      <c r="F19" s="140"/>
      <c r="G19" s="140"/>
      <c r="I19" s="56" t="s">
        <v>2310</v>
      </c>
      <c r="J19" s="56">
        <v>0.9</v>
      </c>
    </row>
    <row r="20" spans="2:10" ht="15.75" outlineLevel="1" thickBot="1">
      <c r="B20" s="138">
        <v>9</v>
      </c>
      <c r="C20" s="140"/>
      <c r="D20" s="140"/>
      <c r="E20" s="140"/>
      <c r="F20" s="140"/>
      <c r="G20" s="140"/>
      <c r="I20" s="56" t="s">
        <v>2311</v>
      </c>
      <c r="J20" s="56">
        <v>0.84</v>
      </c>
    </row>
    <row r="21" spans="2:10" ht="15.75" outlineLevel="1" thickBot="1">
      <c r="B21" s="138">
        <v>10</v>
      </c>
      <c r="C21" s="140"/>
      <c r="D21" s="140"/>
      <c r="E21" s="140"/>
      <c r="F21" s="140"/>
      <c r="G21" s="140"/>
      <c r="I21" s="56" t="s">
        <v>2312</v>
      </c>
      <c r="J21" s="56">
        <v>0.94</v>
      </c>
    </row>
    <row r="22" spans="2:10" ht="15.75" outlineLevel="1" thickBot="1">
      <c r="B22" s="138">
        <v>11</v>
      </c>
      <c r="C22" s="140"/>
      <c r="D22" s="140"/>
      <c r="E22" s="140"/>
      <c r="F22" s="140"/>
      <c r="G22" s="140"/>
      <c r="I22" s="56" t="s">
        <v>2313</v>
      </c>
      <c r="J22" s="56">
        <v>0.88</v>
      </c>
    </row>
    <row r="23" spans="2:10" ht="15.75" outlineLevel="1" thickBot="1">
      <c r="B23" s="138">
        <v>12</v>
      </c>
      <c r="C23" s="140"/>
      <c r="D23" s="140"/>
      <c r="E23" s="140"/>
      <c r="F23" s="140"/>
      <c r="G23" s="140"/>
      <c r="I23" s="56" t="s">
        <v>2314</v>
      </c>
      <c r="J23" s="56">
        <v>0.86</v>
      </c>
    </row>
    <row r="24" spans="2:10" ht="15.75" thickBot="1">
      <c r="I24" s="56" t="s">
        <v>2315</v>
      </c>
      <c r="J24" s="56">
        <v>0.92</v>
      </c>
    </row>
    <row r="25" spans="2:10" ht="30.75" thickBot="1">
      <c r="B25" s="138" t="s">
        <v>210</v>
      </c>
      <c r="C25" s="138" t="s">
        <v>141</v>
      </c>
      <c r="D25" s="138" t="s">
        <v>142</v>
      </c>
      <c r="E25" s="138" t="s">
        <v>148</v>
      </c>
      <c r="I25" s="56" t="s">
        <v>2316</v>
      </c>
      <c r="J25" s="56">
        <v>0.75</v>
      </c>
    </row>
    <row r="26" spans="2:10" ht="15.75" thickBot="1">
      <c r="B26" s="138" t="s">
        <v>143</v>
      </c>
      <c r="C26" s="139"/>
      <c r="D26" s="139"/>
      <c r="E26" s="139">
        <f>C26*D26</f>
        <v>0</v>
      </c>
      <c r="I26" s="56" t="s">
        <v>220</v>
      </c>
      <c r="J26" s="56">
        <v>0.76</v>
      </c>
    </row>
    <row r="27" spans="2:10" ht="15.75" thickBot="1">
      <c r="B27" s="138" t="s">
        <v>144</v>
      </c>
      <c r="C27" s="140"/>
      <c r="D27" s="140"/>
      <c r="E27" s="140">
        <f t="shared" ref="E27:E35" si="0">C27*D27</f>
        <v>0</v>
      </c>
      <c r="I27" s="56" t="s">
        <v>2317</v>
      </c>
      <c r="J27" s="56">
        <v>0.76</v>
      </c>
    </row>
    <row r="28" spans="2:10" ht="15.75" thickBot="1">
      <c r="B28" s="138" t="s">
        <v>145</v>
      </c>
      <c r="C28" s="140"/>
      <c r="D28" s="140"/>
      <c r="E28" s="140">
        <f t="shared" si="0"/>
        <v>0</v>
      </c>
      <c r="I28" s="56" t="s">
        <v>2318</v>
      </c>
      <c r="J28" s="56">
        <v>0.79</v>
      </c>
    </row>
    <row r="29" spans="2:10" ht="15.75" thickBot="1">
      <c r="B29" s="138" t="s">
        <v>146</v>
      </c>
      <c r="C29" s="140"/>
      <c r="D29" s="140"/>
      <c r="E29" s="140">
        <f t="shared" si="0"/>
        <v>0</v>
      </c>
      <c r="I29" s="56" t="s">
        <v>2319</v>
      </c>
      <c r="J29" s="56">
        <v>0.78</v>
      </c>
    </row>
    <row r="30" spans="2:10" ht="15.75" thickBot="1">
      <c r="B30" s="138" t="s">
        <v>147</v>
      </c>
      <c r="C30" s="140"/>
      <c r="D30" s="140"/>
      <c r="E30" s="140">
        <f t="shared" si="0"/>
        <v>0</v>
      </c>
      <c r="I30" s="56" t="s">
        <v>2320</v>
      </c>
      <c r="J30" s="56">
        <v>0.78</v>
      </c>
    </row>
    <row r="31" spans="2:10" ht="15.75" thickBot="1">
      <c r="B31" s="138" t="s">
        <v>187</v>
      </c>
      <c r="C31" s="140"/>
      <c r="D31" s="140"/>
      <c r="E31" s="140">
        <f t="shared" si="0"/>
        <v>0</v>
      </c>
      <c r="I31" s="56" t="s">
        <v>2321</v>
      </c>
      <c r="J31" s="56">
        <v>0.78</v>
      </c>
    </row>
    <row r="32" spans="2:10" ht="15.75" thickBot="1">
      <c r="B32" s="138" t="s">
        <v>188</v>
      </c>
      <c r="C32" s="140"/>
      <c r="D32" s="140"/>
      <c r="E32" s="140">
        <f t="shared" si="0"/>
        <v>0</v>
      </c>
      <c r="I32" s="56" t="s">
        <v>2322</v>
      </c>
      <c r="J32" s="56">
        <v>0.83</v>
      </c>
    </row>
    <row r="33" spans="2:10" ht="15.75" thickBot="1">
      <c r="B33" s="138" t="s">
        <v>189</v>
      </c>
      <c r="C33" s="139"/>
      <c r="D33" s="139"/>
      <c r="E33" s="139">
        <f t="shared" si="0"/>
        <v>0</v>
      </c>
      <c r="I33" s="56" t="s">
        <v>2323</v>
      </c>
      <c r="J33" s="56">
        <v>0.8</v>
      </c>
    </row>
    <row r="34" spans="2:10" ht="15.75" thickBot="1">
      <c r="B34" s="138" t="s">
        <v>190</v>
      </c>
      <c r="C34" s="140"/>
      <c r="D34" s="140"/>
      <c r="E34" s="140">
        <f t="shared" si="0"/>
        <v>0</v>
      </c>
      <c r="I34" s="56" t="s">
        <v>2324</v>
      </c>
      <c r="J34" s="56">
        <v>0.78</v>
      </c>
    </row>
    <row r="35" spans="2:10" ht="15.75" thickBot="1">
      <c r="B35" s="138" t="s">
        <v>191</v>
      </c>
      <c r="C35" s="140"/>
      <c r="D35" s="140"/>
      <c r="E35" s="140">
        <f t="shared" si="0"/>
        <v>0</v>
      </c>
      <c r="I35" s="56" t="s">
        <v>2325</v>
      </c>
      <c r="J35" s="56">
        <v>0.79</v>
      </c>
    </row>
    <row r="36" spans="2:10">
      <c r="I36" s="56" t="s">
        <v>2326</v>
      </c>
      <c r="J36" s="56">
        <v>0.82</v>
      </c>
    </row>
    <row r="37" spans="2:10">
      <c r="I37" s="56" t="s">
        <v>2327</v>
      </c>
      <c r="J37" s="56">
        <v>0.79</v>
      </c>
    </row>
    <row r="38" spans="2:10">
      <c r="I38" s="56" t="s">
        <v>2328</v>
      </c>
      <c r="J38" s="56">
        <v>0.78</v>
      </c>
    </row>
    <row r="39" spans="2:10">
      <c r="I39" s="56" t="s">
        <v>2329</v>
      </c>
      <c r="J39" s="56">
        <v>0.76</v>
      </c>
    </row>
    <row r="40" spans="2:10">
      <c r="I40" s="56" t="s">
        <v>2330</v>
      </c>
      <c r="J40" s="56">
        <v>0.76</v>
      </c>
    </row>
    <row r="41" spans="2:10">
      <c r="I41" s="56" t="s">
        <v>2331</v>
      </c>
      <c r="J41" s="56">
        <v>0.88</v>
      </c>
    </row>
    <row r="42" spans="2:10">
      <c r="I42" s="56" t="s">
        <v>2332</v>
      </c>
      <c r="J42" s="56">
        <v>0.85</v>
      </c>
    </row>
    <row r="43" spans="2:10">
      <c r="I43" s="56" t="s">
        <v>2333</v>
      </c>
      <c r="J43" s="56">
        <v>0.84</v>
      </c>
    </row>
    <row r="44" spans="2:10">
      <c r="I44" s="56" t="s">
        <v>2334</v>
      </c>
      <c r="J44" s="56">
        <v>1.18</v>
      </c>
    </row>
    <row r="45" spans="2:10">
      <c r="I45" s="56" t="s">
        <v>2335</v>
      </c>
      <c r="J45" s="56">
        <v>0.77</v>
      </c>
    </row>
    <row r="46" spans="2:10">
      <c r="I46" s="56" t="s">
        <v>2336</v>
      </c>
      <c r="J46" s="56">
        <v>0.87</v>
      </c>
    </row>
    <row r="47" spans="2:10">
      <c r="I47" s="56" t="s">
        <v>2337</v>
      </c>
      <c r="J47" s="56">
        <v>0.86</v>
      </c>
    </row>
    <row r="48" spans="2:10">
      <c r="I48" s="56" t="s">
        <v>2338</v>
      </c>
      <c r="J48" s="56">
        <v>0.78</v>
      </c>
    </row>
    <row r="49" spans="9:10">
      <c r="I49" s="56" t="s">
        <v>2339</v>
      </c>
      <c r="J49" s="56">
        <v>0.77</v>
      </c>
    </row>
    <row r="50" spans="9:10">
      <c r="I50" s="56" t="s">
        <v>2340</v>
      </c>
      <c r="J50" s="56">
        <v>0.78</v>
      </c>
    </row>
    <row r="51" spans="9:10">
      <c r="I51" s="56" t="s">
        <v>2341</v>
      </c>
      <c r="J51" s="56">
        <v>0.77</v>
      </c>
    </row>
    <row r="52" spans="9:10">
      <c r="I52" s="56" t="s">
        <v>2342</v>
      </c>
      <c r="J52" s="56">
        <v>0.78</v>
      </c>
    </row>
    <row r="53" spans="9:10">
      <c r="I53" s="56" t="s">
        <v>2343</v>
      </c>
      <c r="J53" s="56">
        <v>0.9</v>
      </c>
    </row>
    <row r="54" spans="9:10">
      <c r="I54" s="56" t="s">
        <v>2344</v>
      </c>
      <c r="J54" s="56">
        <v>1.4</v>
      </c>
    </row>
    <row r="55" spans="9:10">
      <c r="I55" s="56" t="s">
        <v>2345</v>
      </c>
      <c r="J55" s="56">
        <v>0.79</v>
      </c>
    </row>
    <row r="56" spans="9:10">
      <c r="I56" s="56" t="s">
        <v>2346</v>
      </c>
      <c r="J56" s="56">
        <v>0.81</v>
      </c>
    </row>
    <row r="57" spans="9:10">
      <c r="I57" s="56" t="s">
        <v>2347</v>
      </c>
      <c r="J57" s="56">
        <v>0.79</v>
      </c>
    </row>
    <row r="58" spans="9:10">
      <c r="I58" s="56" t="s">
        <v>2348</v>
      </c>
      <c r="J58" s="56">
        <v>0.79</v>
      </c>
    </row>
    <row r="59" spans="9:10">
      <c r="I59" s="56" t="s">
        <v>2349</v>
      </c>
      <c r="J59" s="56">
        <v>0.87</v>
      </c>
    </row>
    <row r="60" spans="9:10">
      <c r="I60" s="56" t="s">
        <v>2350</v>
      </c>
      <c r="J60" s="56">
        <v>0.91</v>
      </c>
    </row>
    <row r="61" spans="9:10">
      <c r="I61" s="56" t="s">
        <v>2351</v>
      </c>
      <c r="J61" s="56">
        <v>0.8</v>
      </c>
    </row>
    <row r="62" spans="9:10">
      <c r="I62" s="56" t="s">
        <v>2352</v>
      </c>
      <c r="J62" s="56">
        <v>0.8</v>
      </c>
    </row>
    <row r="63" spans="9:10">
      <c r="I63" s="56" t="s">
        <v>2353</v>
      </c>
      <c r="J63" s="56">
        <v>0.79</v>
      </c>
    </row>
    <row r="64" spans="9:10">
      <c r="I64" s="56" t="s">
        <v>2354</v>
      </c>
      <c r="J64" s="56">
        <v>0.79</v>
      </c>
    </row>
    <row r="65" spans="9:10">
      <c r="I65" s="56" t="s">
        <v>2355</v>
      </c>
      <c r="J65" s="56">
        <v>0.81</v>
      </c>
    </row>
    <row r="66" spans="9:10">
      <c r="I66" s="56" t="s">
        <v>2356</v>
      </c>
      <c r="J66" s="56">
        <v>0.76</v>
      </c>
    </row>
    <row r="67" spans="9:10">
      <c r="I67" s="56" t="s">
        <v>2357</v>
      </c>
      <c r="J67" s="56">
        <v>0.79</v>
      </c>
    </row>
    <row r="68" spans="9:10">
      <c r="I68" s="56" t="s">
        <v>2358</v>
      </c>
      <c r="J68" s="56">
        <v>0.79</v>
      </c>
    </row>
    <row r="69" spans="9:10">
      <c r="I69" s="56" t="s">
        <v>2359</v>
      </c>
      <c r="J69" s="56">
        <v>0.79</v>
      </c>
    </row>
    <row r="70" spans="9:10">
      <c r="I70" s="56" t="s">
        <v>2360</v>
      </c>
      <c r="J70" s="56">
        <v>0.79</v>
      </c>
    </row>
    <row r="71" spans="9:10">
      <c r="I71" s="56" t="s">
        <v>2361</v>
      </c>
      <c r="J71" s="56">
        <v>0.84</v>
      </c>
    </row>
    <row r="72" spans="9:10">
      <c r="I72" s="56" t="s">
        <v>2362</v>
      </c>
      <c r="J72" s="56">
        <v>0.8</v>
      </c>
    </row>
    <row r="73" spans="9:10">
      <c r="I73" s="56" t="s">
        <v>2363</v>
      </c>
      <c r="J73" s="56">
        <v>0.79</v>
      </c>
    </row>
    <row r="74" spans="9:10">
      <c r="I74" s="56" t="s">
        <v>2364</v>
      </c>
      <c r="J74" s="56">
        <v>0.79</v>
      </c>
    </row>
    <row r="75" spans="9:10">
      <c r="I75" s="56" t="s">
        <v>2365</v>
      </c>
      <c r="J75" s="56">
        <v>0.83</v>
      </c>
    </row>
    <row r="76" spans="9:10">
      <c r="I76" s="56" t="s">
        <v>2366</v>
      </c>
      <c r="J76" s="56">
        <v>0.81</v>
      </c>
    </row>
    <row r="77" spans="9:10">
      <c r="I77" s="56" t="s">
        <v>2367</v>
      </c>
      <c r="J77" s="56">
        <v>0.86</v>
      </c>
    </row>
    <row r="78" spans="9:10">
      <c r="I78" s="56" t="s">
        <v>2368</v>
      </c>
      <c r="J78" s="56">
        <v>0.82</v>
      </c>
    </row>
    <row r="79" spans="9:10">
      <c r="I79" s="56" t="s">
        <v>2369</v>
      </c>
      <c r="J79" s="56">
        <v>0.79</v>
      </c>
    </row>
    <row r="80" spans="9:10">
      <c r="I80" s="56" t="s">
        <v>2370</v>
      </c>
      <c r="J80" s="56">
        <v>0.8</v>
      </c>
    </row>
    <row r="81" spans="9:10">
      <c r="I81" s="56" t="s">
        <v>2371</v>
      </c>
      <c r="J81" s="56">
        <v>0.79</v>
      </c>
    </row>
    <row r="82" spans="9:10">
      <c r="I82" s="56" t="s">
        <v>2372</v>
      </c>
      <c r="J82" s="56">
        <v>0.8</v>
      </c>
    </row>
    <row r="83" spans="9:10">
      <c r="I83" s="56" t="s">
        <v>2373</v>
      </c>
      <c r="J83" s="56">
        <v>0.77</v>
      </c>
    </row>
    <row r="84" spans="9:10">
      <c r="I84" s="56" t="s">
        <v>2374</v>
      </c>
      <c r="J84" s="56">
        <v>0.82</v>
      </c>
    </row>
    <row r="85" spans="9:10">
      <c r="I85" s="56" t="s">
        <v>2375</v>
      </c>
      <c r="J85" s="56">
        <v>0.79</v>
      </c>
    </row>
    <row r="86" spans="9:10">
      <c r="I86" s="56" t="s">
        <v>2376</v>
      </c>
      <c r="J86" s="56">
        <v>0.79</v>
      </c>
    </row>
    <row r="87" spans="9:10">
      <c r="I87" s="56" t="s">
        <v>2377</v>
      </c>
      <c r="J87" s="56">
        <v>0.82</v>
      </c>
    </row>
    <row r="88" spans="9:10">
      <c r="I88" s="56" t="s">
        <v>2378</v>
      </c>
      <c r="J88" s="56">
        <v>0.79</v>
      </c>
    </row>
    <row r="89" spans="9:10">
      <c r="I89" s="56" t="s">
        <v>2379</v>
      </c>
      <c r="J89" s="56">
        <v>0.83</v>
      </c>
    </row>
    <row r="90" spans="9:10">
      <c r="I90" s="56" t="s">
        <v>2380</v>
      </c>
      <c r="J90" s="56">
        <v>0.77</v>
      </c>
    </row>
    <row r="91" spans="9:10">
      <c r="I91" s="56" t="s">
        <v>2381</v>
      </c>
      <c r="J91" s="56">
        <v>0.78</v>
      </c>
    </row>
    <row r="92" spans="9:10">
      <c r="I92" s="56" t="s">
        <v>2382</v>
      </c>
      <c r="J92" s="56">
        <v>0.8</v>
      </c>
    </row>
    <row r="93" spans="9:10">
      <c r="I93" s="56" t="s">
        <v>2383</v>
      </c>
      <c r="J93" s="56">
        <v>0.78</v>
      </c>
    </row>
    <row r="94" spans="9:10">
      <c r="I94" s="56" t="s">
        <v>2384</v>
      </c>
      <c r="J94" s="56">
        <v>0.82</v>
      </c>
    </row>
    <row r="95" spans="9:10">
      <c r="I95" s="56" t="s">
        <v>2385</v>
      </c>
      <c r="J95" s="56">
        <v>0.8</v>
      </c>
    </row>
    <row r="96" spans="9:10">
      <c r="I96" s="56" t="s">
        <v>2386</v>
      </c>
      <c r="J96" s="56">
        <v>0.89</v>
      </c>
    </row>
    <row r="97" spans="9:10">
      <c r="I97" s="56" t="s">
        <v>2387</v>
      </c>
      <c r="J97" s="56">
        <v>0.76</v>
      </c>
    </row>
    <row r="98" spans="9:10">
      <c r="I98" s="56" t="s">
        <v>2388</v>
      </c>
      <c r="J98" s="56">
        <v>0.83</v>
      </c>
    </row>
    <row r="99" spans="9:10">
      <c r="I99" s="56" t="s">
        <v>2389</v>
      </c>
      <c r="J99" s="56">
        <v>0.82</v>
      </c>
    </row>
    <row r="100" spans="9:10">
      <c r="I100" s="56" t="s">
        <v>2390</v>
      </c>
      <c r="J100" s="56">
        <v>0.87</v>
      </c>
    </row>
    <row r="101" spans="9:10">
      <c r="I101" s="56" t="s">
        <v>2391</v>
      </c>
      <c r="J101" s="56">
        <v>0.82</v>
      </c>
    </row>
    <row r="102" spans="9:10">
      <c r="I102" s="56" t="s">
        <v>2392</v>
      </c>
      <c r="J102" s="56">
        <v>0.78</v>
      </c>
    </row>
    <row r="103" spans="9:10">
      <c r="I103" s="56" t="s">
        <v>2393</v>
      </c>
      <c r="J103" s="56">
        <v>0.8</v>
      </c>
    </row>
    <row r="104" spans="9:10">
      <c r="I104" s="56" t="s">
        <v>2394</v>
      </c>
      <c r="J104" s="56">
        <v>0.79</v>
      </c>
    </row>
    <row r="105" spans="9:10">
      <c r="I105" s="56" t="s">
        <v>2395</v>
      </c>
      <c r="J105" s="56">
        <v>0.84</v>
      </c>
    </row>
    <row r="106" spans="9:10">
      <c r="I106" s="56" t="s">
        <v>2396</v>
      </c>
      <c r="J106" s="56">
        <v>0.82</v>
      </c>
    </row>
    <row r="107" spans="9:10">
      <c r="I107" s="56" t="s">
        <v>2397</v>
      </c>
      <c r="J107" s="56">
        <v>0.8</v>
      </c>
    </row>
    <row r="108" spans="9:10">
      <c r="I108" s="56" t="s">
        <v>2398</v>
      </c>
      <c r="J108" s="56">
        <v>0.79</v>
      </c>
    </row>
    <row r="109" spans="9:10">
      <c r="I109" s="56" t="s">
        <v>2399</v>
      </c>
      <c r="J109" s="56">
        <v>0.8</v>
      </c>
    </row>
    <row r="110" spans="9:10">
      <c r="I110" s="56" t="s">
        <v>2400</v>
      </c>
      <c r="J110" s="56">
        <v>0.79</v>
      </c>
    </row>
    <row r="111" spans="9:10">
      <c r="I111" s="56" t="s">
        <v>2401</v>
      </c>
      <c r="J111" s="56">
        <v>0.8</v>
      </c>
    </row>
    <row r="112" spans="9:10">
      <c r="I112" s="56" t="s">
        <v>2402</v>
      </c>
      <c r="J112" s="56">
        <v>0.78</v>
      </c>
    </row>
    <row r="113" spans="9:10">
      <c r="I113" s="56" t="s">
        <v>2403</v>
      </c>
      <c r="J113" s="56">
        <v>0.77</v>
      </c>
    </row>
    <row r="114" spans="9:10">
      <c r="I114" s="56" t="s">
        <v>2404</v>
      </c>
      <c r="J114" s="56">
        <v>0.79</v>
      </c>
    </row>
    <row r="115" spans="9:10">
      <c r="I115" s="56" t="s">
        <v>2405</v>
      </c>
      <c r="J115" s="56">
        <v>0.77</v>
      </c>
    </row>
    <row r="116" spans="9:10">
      <c r="I116" s="56" t="s">
        <v>2406</v>
      </c>
      <c r="J116" s="56">
        <v>0.76</v>
      </c>
    </row>
    <row r="117" spans="9:10">
      <c r="I117" s="56" t="s">
        <v>2407</v>
      </c>
      <c r="J117" s="56">
        <v>0.76</v>
      </c>
    </row>
    <row r="118" spans="9:10">
      <c r="I118" s="56" t="s">
        <v>2408</v>
      </c>
      <c r="J118" s="56">
        <v>0.77</v>
      </c>
    </row>
    <row r="119" spans="9:10">
      <c r="I119" s="56" t="s">
        <v>2409</v>
      </c>
      <c r="J119" s="56">
        <v>0.78</v>
      </c>
    </row>
    <row r="120" spans="9:10">
      <c r="I120" s="56" t="s">
        <v>2410</v>
      </c>
      <c r="J120" s="56">
        <v>0.76</v>
      </c>
    </row>
    <row r="121" spans="9:10">
      <c r="I121" s="56" t="s">
        <v>2411</v>
      </c>
      <c r="J121" s="56">
        <v>0.82</v>
      </c>
    </row>
    <row r="122" spans="9:10">
      <c r="I122" s="56" t="s">
        <v>2412</v>
      </c>
      <c r="J122" s="56">
        <v>0.77</v>
      </c>
    </row>
    <row r="123" spans="9:10">
      <c r="I123" s="56" t="s">
        <v>2413</v>
      </c>
      <c r="J123" s="56">
        <v>0.77</v>
      </c>
    </row>
    <row r="124" spans="9:10">
      <c r="I124" s="56" t="s">
        <v>2414</v>
      </c>
      <c r="J124" s="56">
        <v>0.83</v>
      </c>
    </row>
    <row r="125" spans="9:10">
      <c r="I125" s="56" t="s">
        <v>2415</v>
      </c>
      <c r="J125" s="56">
        <v>0.83</v>
      </c>
    </row>
    <row r="126" spans="9:10">
      <c r="I126" s="56" t="s">
        <v>2416</v>
      </c>
      <c r="J126" s="56">
        <v>0.79</v>
      </c>
    </row>
    <row r="127" spans="9:10">
      <c r="I127" s="56" t="s">
        <v>2417</v>
      </c>
      <c r="J127" s="56">
        <v>0.86</v>
      </c>
    </row>
    <row r="128" spans="9:10">
      <c r="I128" s="56" t="s">
        <v>2418</v>
      </c>
      <c r="J128" s="56">
        <v>0.84</v>
      </c>
    </row>
    <row r="129" spans="9:10">
      <c r="I129" s="56" t="s">
        <v>2419</v>
      </c>
      <c r="J129" s="56">
        <v>0.83</v>
      </c>
    </row>
    <row r="130" spans="9:10">
      <c r="I130" s="56" t="s">
        <v>2420</v>
      </c>
      <c r="J130" s="56">
        <v>0.79</v>
      </c>
    </row>
    <row r="131" spans="9:10">
      <c r="I131" s="56" t="s">
        <v>2421</v>
      </c>
      <c r="J131" s="56">
        <v>0.82</v>
      </c>
    </row>
    <row r="132" spans="9:10">
      <c r="I132" s="56" t="s">
        <v>2422</v>
      </c>
      <c r="J132" s="56">
        <v>0.8</v>
      </c>
    </row>
    <row r="133" spans="9:10">
      <c r="I133" s="56" t="s">
        <v>2423</v>
      </c>
      <c r="J133" s="56">
        <v>0.86</v>
      </c>
    </row>
    <row r="134" spans="9:10">
      <c r="I134" s="56" t="s">
        <v>2424</v>
      </c>
      <c r="J134" s="56">
        <v>0.79</v>
      </c>
    </row>
    <row r="135" spans="9:10">
      <c r="I135" s="56" t="s">
        <v>2425</v>
      </c>
      <c r="J135" s="56">
        <v>0.79</v>
      </c>
    </row>
    <row r="136" spans="9:10">
      <c r="I136" s="56" t="s">
        <v>2426</v>
      </c>
      <c r="J136" s="56">
        <v>0.81</v>
      </c>
    </row>
    <row r="137" spans="9:10">
      <c r="I137" s="56" t="s">
        <v>2427</v>
      </c>
      <c r="J137" s="56">
        <v>0.82</v>
      </c>
    </row>
    <row r="138" spans="9:10">
      <c r="I138" s="56" t="s">
        <v>2428</v>
      </c>
      <c r="J138" s="56">
        <v>0.8</v>
      </c>
    </row>
    <row r="139" spans="9:10">
      <c r="I139" s="56" t="s">
        <v>2429</v>
      </c>
      <c r="J139" s="56">
        <v>0.85</v>
      </c>
    </row>
    <row r="140" spans="9:10">
      <c r="I140" s="56" t="s">
        <v>2430</v>
      </c>
      <c r="J140" s="56">
        <v>0.81</v>
      </c>
    </row>
    <row r="141" spans="9:10">
      <c r="I141" s="56" t="s">
        <v>2431</v>
      </c>
      <c r="J141" s="56">
        <v>0.82</v>
      </c>
    </row>
    <row r="142" spans="9:10">
      <c r="I142" s="56" t="s">
        <v>2432</v>
      </c>
      <c r="J142" s="56">
        <v>0.78</v>
      </c>
    </row>
    <row r="143" spans="9:10">
      <c r="I143" s="56" t="s">
        <v>2433</v>
      </c>
      <c r="J143" s="56">
        <v>0.8</v>
      </c>
    </row>
    <row r="144" spans="9:10">
      <c r="I144" s="56" t="s">
        <v>2434</v>
      </c>
      <c r="J144" s="56">
        <v>0.81</v>
      </c>
    </row>
    <row r="145" spans="9:10">
      <c r="I145" s="56" t="s">
        <v>2435</v>
      </c>
      <c r="J145" s="56">
        <v>0.81</v>
      </c>
    </row>
    <row r="146" spans="9:10">
      <c r="I146" s="56" t="s">
        <v>2436</v>
      </c>
      <c r="J146" s="56">
        <v>0.8</v>
      </c>
    </row>
    <row r="147" spans="9:10">
      <c r="I147" s="56" t="s">
        <v>2437</v>
      </c>
      <c r="J147" s="56">
        <v>0.77</v>
      </c>
    </row>
    <row r="148" spans="9:10">
      <c r="I148" s="56" t="s">
        <v>2438</v>
      </c>
      <c r="J148" s="56">
        <v>0.81</v>
      </c>
    </row>
    <row r="149" spans="9:10">
      <c r="I149" s="56" t="s">
        <v>2439</v>
      </c>
      <c r="J149" s="56">
        <v>0.8</v>
      </c>
    </row>
    <row r="150" spans="9:10">
      <c r="I150" s="56" t="s">
        <v>2440</v>
      </c>
      <c r="J150" s="56">
        <v>0.8</v>
      </c>
    </row>
    <row r="151" spans="9:10">
      <c r="I151" s="56" t="s">
        <v>2441</v>
      </c>
      <c r="J151" s="56">
        <v>0.82</v>
      </c>
    </row>
    <row r="152" spans="9:10">
      <c r="I152" s="56" t="s">
        <v>2442</v>
      </c>
      <c r="J152" s="56">
        <v>0.79</v>
      </c>
    </row>
    <row r="153" spans="9:10">
      <c r="I153" s="56" t="s">
        <v>2443</v>
      </c>
      <c r="J153" s="56">
        <v>0.79</v>
      </c>
    </row>
    <row r="154" spans="9:10">
      <c r="I154" s="56" t="s">
        <v>2444</v>
      </c>
      <c r="J154" s="56">
        <v>0.82</v>
      </c>
    </row>
    <row r="155" spans="9:10">
      <c r="I155" s="56" t="s">
        <v>2445</v>
      </c>
      <c r="J155" s="56">
        <v>0.81</v>
      </c>
    </row>
    <row r="156" spans="9:10">
      <c r="I156" s="56" t="s">
        <v>2446</v>
      </c>
      <c r="J156" s="56">
        <v>0.8</v>
      </c>
    </row>
    <row r="157" spans="9:10">
      <c r="I157" s="56" t="s">
        <v>2447</v>
      </c>
      <c r="J157" s="56">
        <v>0.81</v>
      </c>
    </row>
    <row r="158" spans="9:10">
      <c r="I158" s="56" t="s">
        <v>2448</v>
      </c>
      <c r="J158" s="56">
        <v>0.79</v>
      </c>
    </row>
    <row r="159" spans="9:10">
      <c r="I159" s="56" t="s">
        <v>2449</v>
      </c>
      <c r="J159" s="56">
        <v>0.8</v>
      </c>
    </row>
    <row r="160" spans="9:10">
      <c r="I160" s="56" t="s">
        <v>2450</v>
      </c>
      <c r="J160" s="56">
        <v>0.75</v>
      </c>
    </row>
    <row r="161" spans="9:10">
      <c r="I161" s="56" t="s">
        <v>2451</v>
      </c>
      <c r="J161" s="56">
        <v>0.84</v>
      </c>
    </row>
    <row r="162" spans="9:10">
      <c r="I162" s="56" t="s">
        <v>2452</v>
      </c>
      <c r="J162" s="56">
        <v>0.81</v>
      </c>
    </row>
    <row r="163" spans="9:10">
      <c r="I163" s="56" t="s">
        <v>2453</v>
      </c>
      <c r="J163" s="56">
        <v>0.78</v>
      </c>
    </row>
    <row r="164" spans="9:10">
      <c r="I164" s="56" t="s">
        <v>2454</v>
      </c>
      <c r="J164" s="56">
        <v>0.8</v>
      </c>
    </row>
    <row r="165" spans="9:10">
      <c r="I165" s="56" t="s">
        <v>2455</v>
      </c>
      <c r="J165" s="56">
        <v>0.81</v>
      </c>
    </row>
    <row r="166" spans="9:10">
      <c r="I166" s="56" t="s">
        <v>2456</v>
      </c>
      <c r="J166" s="56">
        <v>0.83</v>
      </c>
    </row>
    <row r="167" spans="9:10">
      <c r="I167" s="56" t="s">
        <v>2457</v>
      </c>
      <c r="J167" s="56">
        <v>0.77</v>
      </c>
    </row>
    <row r="168" spans="9:10">
      <c r="I168" s="56" t="s">
        <v>2458</v>
      </c>
      <c r="J168" s="56">
        <v>0.78</v>
      </c>
    </row>
    <row r="169" spans="9:10">
      <c r="I169" s="56" t="s">
        <v>2459</v>
      </c>
      <c r="J169" s="56">
        <v>0.81</v>
      </c>
    </row>
    <row r="170" spans="9:10">
      <c r="I170" s="56" t="s">
        <v>2460</v>
      </c>
      <c r="J170" s="56">
        <v>0.8</v>
      </c>
    </row>
    <row r="171" spans="9:10">
      <c r="I171" s="56" t="s">
        <v>2461</v>
      </c>
      <c r="J171" s="56">
        <v>0.78</v>
      </c>
    </row>
    <row r="172" spans="9:10">
      <c r="I172" s="56" t="s">
        <v>2462</v>
      </c>
      <c r="J172" s="56">
        <v>0.81</v>
      </c>
    </row>
    <row r="173" spans="9:10">
      <c r="I173" s="56" t="s">
        <v>2463</v>
      </c>
      <c r="J173" s="56">
        <v>0.82</v>
      </c>
    </row>
    <row r="174" spans="9:10">
      <c r="I174" s="56" t="s">
        <v>2464</v>
      </c>
      <c r="J174" s="56">
        <v>0.81</v>
      </c>
    </row>
    <row r="175" spans="9:10">
      <c r="I175" s="56" t="s">
        <v>2465</v>
      </c>
      <c r="J175" s="56">
        <v>0.81</v>
      </c>
    </row>
    <row r="176" spans="9:10">
      <c r="I176" s="56" t="s">
        <v>2466</v>
      </c>
      <c r="J176" s="56">
        <v>0.82</v>
      </c>
    </row>
    <row r="177" spans="9:10">
      <c r="I177" s="56" t="s">
        <v>2467</v>
      </c>
      <c r="J177" s="56">
        <v>0.81</v>
      </c>
    </row>
    <row r="178" spans="9:10">
      <c r="I178" s="56" t="s">
        <v>2468</v>
      </c>
      <c r="J178" s="56">
        <v>0.85</v>
      </c>
    </row>
    <row r="179" spans="9:10">
      <c r="I179" s="56" t="s">
        <v>2469</v>
      </c>
      <c r="J179" s="56">
        <v>0.74</v>
      </c>
    </row>
    <row r="180" spans="9:10">
      <c r="I180" s="56" t="s">
        <v>2470</v>
      </c>
      <c r="J180" s="56">
        <v>0.77</v>
      </c>
    </row>
    <row r="181" spans="9:10">
      <c r="I181" s="56" t="s">
        <v>2471</v>
      </c>
      <c r="J181" s="56">
        <v>0.79</v>
      </c>
    </row>
    <row r="182" spans="9:10">
      <c r="I182" s="56" t="s">
        <v>2472</v>
      </c>
      <c r="J182" s="56">
        <v>0.8</v>
      </c>
    </row>
    <row r="183" spans="9:10">
      <c r="I183" s="56" t="s">
        <v>2473</v>
      </c>
      <c r="J183" s="56">
        <v>0.79</v>
      </c>
    </row>
    <row r="184" spans="9:10">
      <c r="I184" s="56" t="s">
        <v>2474</v>
      </c>
      <c r="J184" s="56">
        <v>0.76</v>
      </c>
    </row>
    <row r="185" spans="9:10">
      <c r="I185" s="56" t="s">
        <v>2475</v>
      </c>
      <c r="J185" s="56">
        <v>0.79</v>
      </c>
    </row>
    <row r="186" spans="9:10">
      <c r="I186" s="56" t="s">
        <v>2476</v>
      </c>
      <c r="J186" s="56">
        <v>0.8</v>
      </c>
    </row>
    <row r="187" spans="9:10">
      <c r="I187" s="56" t="s">
        <v>2477</v>
      </c>
      <c r="J187" s="56">
        <v>0.73</v>
      </c>
    </row>
    <row r="188" spans="9:10">
      <c r="I188" s="56" t="s">
        <v>2478</v>
      </c>
      <c r="J188" s="56">
        <v>0.83</v>
      </c>
    </row>
    <row r="189" spans="9:10">
      <c r="I189" s="56" t="s">
        <v>2479</v>
      </c>
      <c r="J189" s="56">
        <v>0.81</v>
      </c>
    </row>
    <row r="190" spans="9:10">
      <c r="I190" s="56" t="s">
        <v>2480</v>
      </c>
      <c r="J190" s="56">
        <v>0.78</v>
      </c>
    </row>
    <row r="191" spans="9:10">
      <c r="I191" s="56" t="s">
        <v>2481</v>
      </c>
      <c r="J191" s="56">
        <v>0.83</v>
      </c>
    </row>
    <row r="192" spans="9:10">
      <c r="I192" s="56" t="s">
        <v>2482</v>
      </c>
      <c r="J192" s="56">
        <v>0.81</v>
      </c>
    </row>
    <row r="193" spans="9:10">
      <c r="I193" s="56" t="s">
        <v>2483</v>
      </c>
      <c r="J193" s="56">
        <v>0.8</v>
      </c>
    </row>
    <row r="194" spans="9:10">
      <c r="I194" s="56" t="s">
        <v>2484</v>
      </c>
      <c r="J194" s="56">
        <v>0.74</v>
      </c>
    </row>
    <row r="195" spans="9:10">
      <c r="I195" s="56" t="s">
        <v>2485</v>
      </c>
      <c r="J195" s="56">
        <v>0.79</v>
      </c>
    </row>
    <row r="196" spans="9:10">
      <c r="I196" s="56" t="s">
        <v>2486</v>
      </c>
      <c r="J196" s="56">
        <v>0.79</v>
      </c>
    </row>
    <row r="197" spans="9:10">
      <c r="I197" s="56" t="s">
        <v>2487</v>
      </c>
      <c r="J197" s="56">
        <v>0.8</v>
      </c>
    </row>
    <row r="198" spans="9:10">
      <c r="I198" s="56" t="s">
        <v>2488</v>
      </c>
      <c r="J198" s="56">
        <v>0.79</v>
      </c>
    </row>
    <row r="199" spans="9:10">
      <c r="I199" s="56" t="s">
        <v>2489</v>
      </c>
      <c r="J199" s="56">
        <v>0.79</v>
      </c>
    </row>
    <row r="200" spans="9:10">
      <c r="I200" s="56" t="s">
        <v>2490</v>
      </c>
      <c r="J200" s="56">
        <v>0.79</v>
      </c>
    </row>
    <row r="201" spans="9:10">
      <c r="I201" s="56" t="s">
        <v>2491</v>
      </c>
      <c r="J201" s="56">
        <v>0.78</v>
      </c>
    </row>
    <row r="202" spans="9:10">
      <c r="I202" s="56" t="s">
        <v>2492</v>
      </c>
      <c r="J202" s="56">
        <v>0.81</v>
      </c>
    </row>
    <row r="203" spans="9:10">
      <c r="I203" s="56" t="s">
        <v>2493</v>
      </c>
      <c r="J203" s="56">
        <v>0.79</v>
      </c>
    </row>
    <row r="204" spans="9:10">
      <c r="I204" s="56" t="s">
        <v>2494</v>
      </c>
      <c r="J204" s="56">
        <v>0.82</v>
      </c>
    </row>
    <row r="205" spans="9:10">
      <c r="I205" s="56" t="s">
        <v>2495</v>
      </c>
      <c r="J205" s="56">
        <v>0.78</v>
      </c>
    </row>
    <row r="206" spans="9:10">
      <c r="I206" s="56" t="s">
        <v>2496</v>
      </c>
      <c r="J206" s="56">
        <v>0.81</v>
      </c>
    </row>
    <row r="207" spans="9:10">
      <c r="I207" s="56" t="s">
        <v>2497</v>
      </c>
      <c r="J207" s="56">
        <v>0.79</v>
      </c>
    </row>
    <row r="208" spans="9:10">
      <c r="I208" s="56" t="s">
        <v>2498</v>
      </c>
      <c r="J208" s="56">
        <v>0.83</v>
      </c>
    </row>
    <row r="209" spans="9:10">
      <c r="I209" s="56" t="s">
        <v>2499</v>
      </c>
      <c r="J209" s="56">
        <v>0.8</v>
      </c>
    </row>
    <row r="210" spans="9:10">
      <c r="I210" s="56" t="s">
        <v>2500</v>
      </c>
      <c r="J210" s="56">
        <v>0.81</v>
      </c>
    </row>
    <row r="211" spans="9:10">
      <c r="I211" s="56" t="s">
        <v>2501</v>
      </c>
      <c r="J211" s="56">
        <v>0.81</v>
      </c>
    </row>
    <row r="212" spans="9:10">
      <c r="I212" s="56" t="s">
        <v>2502</v>
      </c>
      <c r="J212" s="56">
        <v>0.78</v>
      </c>
    </row>
    <row r="213" spans="9:10">
      <c r="I213" s="56" t="s">
        <v>2503</v>
      </c>
      <c r="J213" s="56">
        <v>0.8</v>
      </c>
    </row>
    <row r="214" spans="9:10">
      <c r="I214" s="56" t="s">
        <v>2504</v>
      </c>
      <c r="J214" s="56">
        <v>0.85</v>
      </c>
    </row>
    <row r="215" spans="9:10">
      <c r="I215" s="56" t="s">
        <v>2505</v>
      </c>
      <c r="J215" s="56">
        <v>0.8</v>
      </c>
    </row>
    <row r="216" spans="9:10">
      <c r="I216" s="56" t="s">
        <v>2506</v>
      </c>
      <c r="J216" s="56">
        <v>0.78</v>
      </c>
    </row>
    <row r="217" spans="9:10">
      <c r="I217" s="56" t="s">
        <v>2507</v>
      </c>
      <c r="J217" s="56">
        <v>0.88</v>
      </c>
    </row>
    <row r="218" spans="9:10">
      <c r="I218" s="56" t="s">
        <v>2508</v>
      </c>
      <c r="J218" s="56">
        <v>0.75</v>
      </c>
    </row>
    <row r="219" spans="9:10">
      <c r="I219" s="56" t="s">
        <v>2509</v>
      </c>
      <c r="J219" s="56">
        <v>0.79</v>
      </c>
    </row>
    <row r="220" spans="9:10">
      <c r="I220" s="56" t="s">
        <v>2510</v>
      </c>
      <c r="J220" s="56">
        <v>0.79</v>
      </c>
    </row>
    <row r="221" spans="9:10">
      <c r="I221" s="56" t="s">
        <v>2511</v>
      </c>
      <c r="J221" s="56">
        <v>0.82</v>
      </c>
    </row>
    <row r="222" spans="9:10">
      <c r="I222" s="56" t="s">
        <v>2512</v>
      </c>
      <c r="J222" s="56">
        <v>0.79</v>
      </c>
    </row>
    <row r="223" spans="9:10">
      <c r="I223" s="56" t="s">
        <v>2513</v>
      </c>
      <c r="J223" s="56">
        <v>0.78</v>
      </c>
    </row>
    <row r="224" spans="9:10">
      <c r="I224" s="56" t="s">
        <v>2514</v>
      </c>
      <c r="J224" s="56">
        <v>0.77</v>
      </c>
    </row>
    <row r="225" spans="9:10">
      <c r="I225" s="56" t="s">
        <v>2515</v>
      </c>
      <c r="J225" s="56">
        <v>0.8</v>
      </c>
    </row>
    <row r="226" spans="9:10">
      <c r="I226" s="56" t="s">
        <v>2516</v>
      </c>
      <c r="J226" s="56">
        <v>0.81</v>
      </c>
    </row>
    <row r="227" spans="9:10">
      <c r="I227" s="56" t="s">
        <v>2517</v>
      </c>
      <c r="J227" s="56">
        <v>0.76</v>
      </c>
    </row>
    <row r="228" spans="9:10">
      <c r="I228" s="56" t="s">
        <v>2518</v>
      </c>
      <c r="J228" s="56">
        <v>0.79</v>
      </c>
    </row>
    <row r="229" spans="9:10">
      <c r="I229" s="56" t="s">
        <v>2519</v>
      </c>
      <c r="J229" s="56">
        <v>0.79</v>
      </c>
    </row>
    <row r="230" spans="9:10">
      <c r="I230" s="56" t="s">
        <v>2520</v>
      </c>
      <c r="J230" s="56">
        <v>0.8</v>
      </c>
    </row>
    <row r="231" spans="9:10">
      <c r="I231" s="56" t="s">
        <v>2521</v>
      </c>
      <c r="J231" s="56">
        <v>0.84</v>
      </c>
    </row>
    <row r="232" spans="9:10">
      <c r="I232" s="56" t="s">
        <v>2522</v>
      </c>
      <c r="J232" s="56">
        <v>0.84</v>
      </c>
    </row>
    <row r="233" spans="9:10">
      <c r="I233" s="56" t="s">
        <v>2523</v>
      </c>
      <c r="J233" s="56">
        <v>0.86</v>
      </c>
    </row>
    <row r="234" spans="9:10">
      <c r="I234" s="56" t="s">
        <v>2524</v>
      </c>
      <c r="J234" s="56">
        <v>0.81</v>
      </c>
    </row>
    <row r="235" spans="9:10">
      <c r="I235" s="56" t="s">
        <v>2525</v>
      </c>
      <c r="J235" s="56">
        <v>0.78</v>
      </c>
    </row>
    <row r="236" spans="9:10">
      <c r="I236" s="56" t="s">
        <v>2526</v>
      </c>
      <c r="J236" s="56">
        <v>0.84</v>
      </c>
    </row>
    <row r="237" spans="9:10">
      <c r="I237" s="56" t="s">
        <v>2527</v>
      </c>
      <c r="J237" s="56">
        <v>0.81</v>
      </c>
    </row>
    <row r="238" spans="9:10">
      <c r="I238" s="56" t="s">
        <v>2528</v>
      </c>
      <c r="J238" s="56">
        <v>0.78</v>
      </c>
    </row>
    <row r="239" spans="9:10">
      <c r="I239" s="56" t="s">
        <v>2529</v>
      </c>
      <c r="J239" s="56">
        <v>0.79</v>
      </c>
    </row>
    <row r="240" spans="9:10">
      <c r="I240" s="56" t="s">
        <v>2530</v>
      </c>
      <c r="J240" s="56">
        <v>0.79</v>
      </c>
    </row>
    <row r="241" spans="9:10">
      <c r="I241" s="56" t="s">
        <v>2531</v>
      </c>
      <c r="J241" s="56">
        <v>0.76</v>
      </c>
    </row>
    <row r="242" spans="9:10">
      <c r="I242" s="56" t="s">
        <v>2532</v>
      </c>
      <c r="J242" s="56">
        <v>0.83</v>
      </c>
    </row>
    <row r="243" spans="9:10">
      <c r="I243" s="56" t="s">
        <v>2533</v>
      </c>
      <c r="J243" s="56">
        <v>0.79</v>
      </c>
    </row>
    <row r="244" spans="9:10">
      <c r="I244" s="56" t="s">
        <v>2534</v>
      </c>
      <c r="J244" s="56">
        <v>0.82</v>
      </c>
    </row>
    <row r="245" spans="9:10">
      <c r="I245" s="56" t="s">
        <v>2535</v>
      </c>
      <c r="J245" s="56">
        <v>0.81</v>
      </c>
    </row>
    <row r="246" spans="9:10">
      <c r="I246" s="56" t="s">
        <v>2536</v>
      </c>
      <c r="J246" s="56">
        <v>0.79</v>
      </c>
    </row>
    <row r="247" spans="9:10">
      <c r="I247" s="56" t="s">
        <v>2537</v>
      </c>
      <c r="J247" s="56">
        <v>0.84</v>
      </c>
    </row>
    <row r="248" spans="9:10">
      <c r="I248" s="56" t="s">
        <v>2538</v>
      </c>
      <c r="J248" s="56">
        <v>0.8</v>
      </c>
    </row>
    <row r="249" spans="9:10">
      <c r="I249" s="56" t="s">
        <v>2539</v>
      </c>
      <c r="J249" s="56">
        <v>0.81</v>
      </c>
    </row>
    <row r="250" spans="9:10">
      <c r="I250" s="56" t="s">
        <v>2540</v>
      </c>
      <c r="J250" s="56">
        <v>0.8</v>
      </c>
    </row>
    <row r="251" spans="9:10">
      <c r="I251" s="56" t="s">
        <v>2541</v>
      </c>
      <c r="J251" s="56">
        <v>0.82</v>
      </c>
    </row>
    <row r="252" spans="9:10">
      <c r="I252" s="56" t="s">
        <v>2542</v>
      </c>
      <c r="J252" s="56">
        <v>0.83</v>
      </c>
    </row>
    <row r="253" spans="9:10">
      <c r="I253" s="56" t="s">
        <v>2543</v>
      </c>
      <c r="J253" s="56">
        <v>0.79</v>
      </c>
    </row>
    <row r="254" spans="9:10">
      <c r="I254" s="56" t="s">
        <v>2544</v>
      </c>
      <c r="J254" s="56">
        <v>0.78</v>
      </c>
    </row>
    <row r="255" spans="9:10">
      <c r="I255" s="56" t="s">
        <v>2545</v>
      </c>
      <c r="J255" s="56">
        <v>0.79</v>
      </c>
    </row>
    <row r="256" spans="9:10">
      <c r="I256" s="56" t="s">
        <v>2546</v>
      </c>
      <c r="J256" s="56">
        <v>0.77</v>
      </c>
    </row>
    <row r="257" spans="9:10">
      <c r="I257" s="56" t="s">
        <v>2547</v>
      </c>
      <c r="J257" s="56">
        <v>0.82</v>
      </c>
    </row>
    <row r="258" spans="9:10">
      <c r="I258" s="56" t="s">
        <v>2548</v>
      </c>
      <c r="J258" s="56">
        <v>0.92</v>
      </c>
    </row>
    <row r="259" spans="9:10">
      <c r="I259" s="56" t="s">
        <v>2549</v>
      </c>
      <c r="J259" s="56">
        <v>0.8</v>
      </c>
    </row>
    <row r="260" spans="9:10">
      <c r="I260" s="56" t="s">
        <v>2550</v>
      </c>
      <c r="J260" s="56">
        <v>0.83</v>
      </c>
    </row>
    <row r="261" spans="9:10">
      <c r="I261" s="56" t="s">
        <v>2551</v>
      </c>
      <c r="J261" s="56">
        <v>0.88</v>
      </c>
    </row>
    <row r="262" spans="9:10">
      <c r="I262" s="56" t="s">
        <v>2552</v>
      </c>
      <c r="J262" s="56">
        <v>0.85</v>
      </c>
    </row>
    <row r="263" spans="9:10">
      <c r="I263" s="56" t="s">
        <v>2553</v>
      </c>
      <c r="J263" s="56">
        <v>0.82</v>
      </c>
    </row>
    <row r="264" spans="9:10">
      <c r="I264" s="56" t="s">
        <v>2554</v>
      </c>
      <c r="J264" s="56">
        <v>0.91</v>
      </c>
    </row>
    <row r="265" spans="9:10">
      <c r="I265" s="56" t="s">
        <v>2555</v>
      </c>
      <c r="J265" s="56">
        <v>0.87</v>
      </c>
    </row>
    <row r="266" spans="9:10">
      <c r="I266" s="56" t="s">
        <v>2556</v>
      </c>
      <c r="J266" s="56">
        <v>0.8</v>
      </c>
    </row>
    <row r="267" spans="9:10">
      <c r="I267" s="56" t="s">
        <v>2557</v>
      </c>
      <c r="J267" s="56">
        <v>0.8</v>
      </c>
    </row>
    <row r="268" spans="9:10">
      <c r="I268" s="56" t="s">
        <v>2558</v>
      </c>
      <c r="J268" s="56">
        <v>0.8</v>
      </c>
    </row>
    <row r="269" spans="9:10">
      <c r="I269" s="56" t="s">
        <v>2559</v>
      </c>
      <c r="J269" s="56">
        <v>0.85</v>
      </c>
    </row>
    <row r="270" spans="9:10">
      <c r="I270" s="56" t="s">
        <v>2560</v>
      </c>
      <c r="J270" s="56">
        <v>0.9</v>
      </c>
    </row>
    <row r="271" spans="9:10">
      <c r="I271" s="56" t="s">
        <v>2561</v>
      </c>
      <c r="J271" s="56">
        <v>0</v>
      </c>
    </row>
    <row r="272" spans="9:10">
      <c r="I272" s="56" t="s">
        <v>2562</v>
      </c>
      <c r="J272" s="56">
        <v>0.87</v>
      </c>
    </row>
    <row r="273" spans="9:10">
      <c r="I273" s="56" t="s">
        <v>2563</v>
      </c>
      <c r="J273" s="56">
        <v>0.78</v>
      </c>
    </row>
    <row r="274" spans="9:10">
      <c r="I274" s="56" t="s">
        <v>2564</v>
      </c>
      <c r="J274" s="56">
        <v>0.8</v>
      </c>
    </row>
    <row r="275" spans="9:10">
      <c r="I275" s="56" t="s">
        <v>2565</v>
      </c>
      <c r="J275" s="56">
        <v>0.75</v>
      </c>
    </row>
    <row r="276" spans="9:10">
      <c r="I276" s="56" t="s">
        <v>2566</v>
      </c>
      <c r="J276" s="56">
        <v>0.85</v>
      </c>
    </row>
    <row r="277" spans="9:10">
      <c r="I277" s="56" t="s">
        <v>2567</v>
      </c>
      <c r="J277" s="56">
        <v>0.84</v>
      </c>
    </row>
    <row r="278" spans="9:10">
      <c r="I278" s="56" t="s">
        <v>2568</v>
      </c>
      <c r="J278" s="56">
        <v>0.8</v>
      </c>
    </row>
    <row r="279" spans="9:10">
      <c r="I279" s="56" t="s">
        <v>2569</v>
      </c>
      <c r="J279" s="56">
        <v>0.84</v>
      </c>
    </row>
    <row r="280" spans="9:10">
      <c r="I280" s="56" t="s">
        <v>2570</v>
      </c>
      <c r="J280" s="56">
        <v>0</v>
      </c>
    </row>
    <row r="281" spans="9:10">
      <c r="I281" s="56" t="s">
        <v>2571</v>
      </c>
      <c r="J281" s="56">
        <v>0.81</v>
      </c>
    </row>
    <row r="282" spans="9:10">
      <c r="I282" s="56" t="s">
        <v>2572</v>
      </c>
      <c r="J282" s="56">
        <v>0.79</v>
      </c>
    </row>
    <row r="283" spans="9:10">
      <c r="I283" s="56" t="s">
        <v>2573</v>
      </c>
      <c r="J283" s="56">
        <v>0.72</v>
      </c>
    </row>
    <row r="284" spans="9:10">
      <c r="I284" s="56" t="s">
        <v>2574</v>
      </c>
      <c r="J284" s="56">
        <v>0.91</v>
      </c>
    </row>
    <row r="285" spans="9:10">
      <c r="I285" s="56" t="s">
        <v>2575</v>
      </c>
      <c r="J285" s="56">
        <v>0.9</v>
      </c>
    </row>
    <row r="286" spans="9:10">
      <c r="I286" s="56" t="s">
        <v>2576</v>
      </c>
      <c r="J286" s="56">
        <v>0.49</v>
      </c>
    </row>
    <row r="287" spans="9:10">
      <c r="I287" s="56" t="s">
        <v>2577</v>
      </c>
      <c r="J287" s="56">
        <v>0.41</v>
      </c>
    </row>
    <row r="288" spans="9:10">
      <c r="I288" s="56" t="s">
        <v>2578</v>
      </c>
      <c r="J288" s="56">
        <v>1</v>
      </c>
    </row>
    <row r="289" spans="9:10">
      <c r="I289" s="56" t="s">
        <v>2579</v>
      </c>
      <c r="J289" s="56">
        <v>0.6</v>
      </c>
    </row>
    <row r="290" spans="9:10">
      <c r="I290" s="56" t="s">
        <v>2580</v>
      </c>
      <c r="J290" s="56">
        <v>1</v>
      </c>
    </row>
    <row r="291" spans="9:10">
      <c r="I291" s="56" t="s">
        <v>2581</v>
      </c>
      <c r="J291" s="56">
        <v>0.46</v>
      </c>
    </row>
    <row r="292" spans="9:10">
      <c r="I292" s="56" t="s">
        <v>2582</v>
      </c>
      <c r="J292" s="56">
        <v>1</v>
      </c>
    </row>
    <row r="293" spans="9:10">
      <c r="I293" s="56" t="s">
        <v>2583</v>
      </c>
      <c r="J293" s="56">
        <v>0.87</v>
      </c>
    </row>
    <row r="294" spans="9:10">
      <c r="I294" s="56" t="s">
        <v>2584</v>
      </c>
      <c r="J294" s="56">
        <v>0.78</v>
      </c>
    </row>
    <row r="295" spans="9:10">
      <c r="I295" s="56" t="s">
        <v>2585</v>
      </c>
      <c r="J295" s="56">
        <v>0.77</v>
      </c>
    </row>
    <row r="296" spans="9:10">
      <c r="I296" s="56" t="s">
        <v>2586</v>
      </c>
      <c r="J296" s="56">
        <v>0.84</v>
      </c>
    </row>
    <row r="297" spans="9:10">
      <c r="I297" s="56" t="s">
        <v>2587</v>
      </c>
      <c r="J297" s="56">
        <v>0.85</v>
      </c>
    </row>
    <row r="298" spans="9:10">
      <c r="I298" s="56" t="s">
        <v>2588</v>
      </c>
      <c r="J298" s="56">
        <v>0.83</v>
      </c>
    </row>
    <row r="299" spans="9:10">
      <c r="I299" s="56" t="s">
        <v>2589</v>
      </c>
      <c r="J299" s="56">
        <v>0.82</v>
      </c>
    </row>
    <row r="300" spans="9:10">
      <c r="I300" s="56" t="s">
        <v>2590</v>
      </c>
      <c r="J300" s="56">
        <v>0.8</v>
      </c>
    </row>
    <row r="301" spans="9:10">
      <c r="I301" s="56" t="s">
        <v>2591</v>
      </c>
      <c r="J301" s="56">
        <v>0.6</v>
      </c>
    </row>
    <row r="302" spans="9:10">
      <c r="I302" s="56" t="s">
        <v>2592</v>
      </c>
      <c r="J302" s="56">
        <v>0.46</v>
      </c>
    </row>
    <row r="303" spans="9:10">
      <c r="I303" s="56" t="s">
        <v>2593</v>
      </c>
      <c r="J303" s="56">
        <v>0.77</v>
      </c>
    </row>
    <row r="304" spans="9:10">
      <c r="I304" s="56" t="s">
        <v>2594</v>
      </c>
      <c r="J304" s="56">
        <v>0.77</v>
      </c>
    </row>
    <row r="305" spans="9:10">
      <c r="I305" s="56" t="s">
        <v>2595</v>
      </c>
      <c r="J305" s="56">
        <v>0.78</v>
      </c>
    </row>
    <row r="306" spans="9:10">
      <c r="I306" s="56" t="s">
        <v>2596</v>
      </c>
      <c r="J306" s="56">
        <v>0.85</v>
      </c>
    </row>
    <row r="307" spans="9:10">
      <c r="I307" s="56" t="s">
        <v>225</v>
      </c>
      <c r="J307" s="56">
        <v>0.8</v>
      </c>
    </row>
    <row r="308" spans="9:10">
      <c r="I308" s="56" t="s">
        <v>2597</v>
      </c>
      <c r="J308" s="56">
        <v>0.91</v>
      </c>
    </row>
    <row r="309" spans="9:10">
      <c r="I309" s="56" t="s">
        <v>2598</v>
      </c>
      <c r="J309" s="56">
        <v>0.9</v>
      </c>
    </row>
    <row r="310" spans="9:10">
      <c r="I310" s="56" t="s">
        <v>2599</v>
      </c>
      <c r="J310" s="56">
        <v>0.76</v>
      </c>
    </row>
    <row r="311" spans="9:10">
      <c r="I311" s="56" t="s">
        <v>2600</v>
      </c>
      <c r="J311" s="56">
        <v>0.77</v>
      </c>
    </row>
    <row r="312" spans="9:10">
      <c r="I312" s="56" t="s">
        <v>2601</v>
      </c>
      <c r="J312" s="56">
        <v>0.76</v>
      </c>
    </row>
    <row r="313" spans="9:10">
      <c r="I313" s="56" t="s">
        <v>2602</v>
      </c>
      <c r="J313" s="56">
        <v>0.91</v>
      </c>
    </row>
    <row r="314" spans="9:10">
      <c r="I314" s="56" t="s">
        <v>2603</v>
      </c>
      <c r="J314" s="56">
        <v>0.89</v>
      </c>
    </row>
    <row r="315" spans="9:10">
      <c r="I315" s="56" t="s">
        <v>2604</v>
      </c>
      <c r="J315" s="56">
        <v>0.87</v>
      </c>
    </row>
    <row r="316" spans="9:10">
      <c r="I316" s="56" t="s">
        <v>2605</v>
      </c>
      <c r="J316" s="56">
        <v>0.86</v>
      </c>
    </row>
    <row r="317" spans="9:10">
      <c r="I317" s="56" t="s">
        <v>2606</v>
      </c>
      <c r="J317" s="56">
        <v>0.81</v>
      </c>
    </row>
    <row r="318" spans="9:10">
      <c r="I318" s="56" t="s">
        <v>2607</v>
      </c>
      <c r="J318" s="56">
        <v>0.81</v>
      </c>
    </row>
    <row r="319" spans="9:10">
      <c r="I319" s="56" t="s">
        <v>2608</v>
      </c>
      <c r="J319" s="56">
        <v>0.83</v>
      </c>
    </row>
    <row r="320" spans="9:10">
      <c r="I320" s="56" t="s">
        <v>2609</v>
      </c>
      <c r="J320" s="56">
        <v>0.85</v>
      </c>
    </row>
    <row r="321" spans="9:10">
      <c r="I321" s="56" t="s">
        <v>2610</v>
      </c>
      <c r="J321" s="56">
        <v>0.84</v>
      </c>
    </row>
    <row r="322" spans="9:10">
      <c r="I322" s="56" t="s">
        <v>2611</v>
      </c>
      <c r="J322" s="56">
        <v>0.82</v>
      </c>
    </row>
    <row r="323" spans="9:10">
      <c r="I323" s="56" t="s">
        <v>2612</v>
      </c>
      <c r="J323" s="56">
        <v>0.88</v>
      </c>
    </row>
    <row r="324" spans="9:10">
      <c r="I324" s="56" t="s">
        <v>2613</v>
      </c>
      <c r="J324" s="56">
        <v>0.84</v>
      </c>
    </row>
    <row r="325" spans="9:10">
      <c r="I325" s="56" t="s">
        <v>2614</v>
      </c>
      <c r="J325" s="56">
        <v>0.82</v>
      </c>
    </row>
    <row r="326" spans="9:10">
      <c r="I326" s="56" t="s">
        <v>2615</v>
      </c>
      <c r="J326" s="56">
        <v>0.89</v>
      </c>
    </row>
    <row r="327" spans="9:10">
      <c r="I327" s="56" t="s">
        <v>2616</v>
      </c>
      <c r="J327" s="56">
        <v>0.87</v>
      </c>
    </row>
    <row r="328" spans="9:10">
      <c r="I328" s="56" t="s">
        <v>2617</v>
      </c>
      <c r="J328" s="56">
        <v>0.8</v>
      </c>
    </row>
    <row r="329" spans="9:10">
      <c r="I329" s="56" t="s">
        <v>2618</v>
      </c>
      <c r="J329" s="56">
        <v>0.87</v>
      </c>
    </row>
    <row r="330" spans="9:10">
      <c r="I330" s="56" t="s">
        <v>2619</v>
      </c>
      <c r="J330" s="56">
        <v>0.83</v>
      </c>
    </row>
    <row r="331" spans="9:10">
      <c r="I331" s="56" t="s">
        <v>2620</v>
      </c>
      <c r="J331" s="56">
        <v>0.85</v>
      </c>
    </row>
    <row r="332" spans="9:10">
      <c r="I332" s="56" t="s">
        <v>2621</v>
      </c>
      <c r="J332" s="56">
        <v>0.84</v>
      </c>
    </row>
    <row r="333" spans="9:10">
      <c r="I333" s="56" t="s">
        <v>2622</v>
      </c>
      <c r="J333" s="56">
        <v>0.82</v>
      </c>
    </row>
    <row r="334" spans="9:10">
      <c r="I334" s="56" t="s">
        <v>2623</v>
      </c>
      <c r="J334" s="56">
        <v>0.78</v>
      </c>
    </row>
    <row r="335" spans="9:10">
      <c r="I335" s="56" t="s">
        <v>2624</v>
      </c>
      <c r="J335" s="56">
        <v>0.81</v>
      </c>
    </row>
    <row r="336" spans="9:10">
      <c r="I336" s="56" t="s">
        <v>2625</v>
      </c>
      <c r="J336" s="56">
        <v>0.86</v>
      </c>
    </row>
    <row r="337" spans="9:10">
      <c r="I337" s="56" t="s">
        <v>2626</v>
      </c>
      <c r="J337" s="56">
        <v>0.79</v>
      </c>
    </row>
    <row r="338" spans="9:10">
      <c r="I338" s="56" t="s">
        <v>2627</v>
      </c>
      <c r="J338" s="56">
        <v>0.82</v>
      </c>
    </row>
    <row r="339" spans="9:10">
      <c r="I339" s="56" t="s">
        <v>2628</v>
      </c>
      <c r="J339" s="56">
        <v>0.79</v>
      </c>
    </row>
    <row r="340" spans="9:10">
      <c r="I340" s="56" t="s">
        <v>2629</v>
      </c>
      <c r="J340" s="56">
        <v>0.82</v>
      </c>
    </row>
    <row r="341" spans="9:10">
      <c r="I341" s="56" t="s">
        <v>2630</v>
      </c>
      <c r="J341" s="56">
        <v>0.83</v>
      </c>
    </row>
    <row r="342" spans="9:10">
      <c r="I342" s="56" t="s">
        <v>2631</v>
      </c>
      <c r="J342" s="56">
        <v>0.84</v>
      </c>
    </row>
    <row r="343" spans="9:10">
      <c r="I343" s="56" t="s">
        <v>2632</v>
      </c>
      <c r="J343" s="56">
        <v>0.73</v>
      </c>
    </row>
    <row r="344" spans="9:10">
      <c r="I344" s="56" t="s">
        <v>2633</v>
      </c>
      <c r="J344" s="56">
        <v>0.85</v>
      </c>
    </row>
    <row r="345" spans="9:10">
      <c r="I345" s="56" t="s">
        <v>2634</v>
      </c>
      <c r="J345" s="56">
        <v>0.81</v>
      </c>
    </row>
    <row r="346" spans="9:10">
      <c r="I346" s="56" t="s">
        <v>2635</v>
      </c>
      <c r="J346" s="56">
        <v>0.77</v>
      </c>
    </row>
    <row r="347" spans="9:10">
      <c r="I347" s="56" t="s">
        <v>2636</v>
      </c>
      <c r="J347" s="56">
        <v>0.81</v>
      </c>
    </row>
    <row r="348" spans="9:10">
      <c r="I348" s="56" t="s">
        <v>2637</v>
      </c>
      <c r="J348" s="56">
        <v>0.72</v>
      </c>
    </row>
    <row r="349" spans="9:10">
      <c r="I349" s="56" t="s">
        <v>2638</v>
      </c>
      <c r="J349" s="56">
        <v>0.92</v>
      </c>
    </row>
    <row r="350" spans="9:10">
      <c r="I350" s="56" t="s">
        <v>2639</v>
      </c>
      <c r="J350" s="56">
        <v>0.8</v>
      </c>
    </row>
    <row r="351" spans="9:10">
      <c r="I351" s="56" t="s">
        <v>2640</v>
      </c>
      <c r="J351" s="56">
        <v>0.86</v>
      </c>
    </row>
    <row r="352" spans="9:10">
      <c r="I352" s="56" t="s">
        <v>2641</v>
      </c>
      <c r="J352" s="56">
        <v>0.78</v>
      </c>
    </row>
    <row r="353" spans="9:10">
      <c r="I353" s="56" t="s">
        <v>2642</v>
      </c>
      <c r="J353" s="56">
        <v>0.79</v>
      </c>
    </row>
    <row r="354" spans="9:10">
      <c r="I354" s="56" t="s">
        <v>2643</v>
      </c>
      <c r="J354" s="56">
        <v>0.79</v>
      </c>
    </row>
    <row r="355" spans="9:10">
      <c r="I355" s="56" t="s">
        <v>2644</v>
      </c>
      <c r="J355" s="56">
        <v>0.87</v>
      </c>
    </row>
    <row r="356" spans="9:10">
      <c r="I356" s="56" t="s">
        <v>2645</v>
      </c>
      <c r="J356" s="56">
        <v>0.77</v>
      </c>
    </row>
    <row r="357" spans="9:10">
      <c r="I357" s="56" t="s">
        <v>2646</v>
      </c>
      <c r="J357" s="56">
        <v>0.71</v>
      </c>
    </row>
    <row r="358" spans="9:10">
      <c r="I358" s="56" t="s">
        <v>2647</v>
      </c>
      <c r="J358" s="56">
        <v>0.89</v>
      </c>
    </row>
    <row r="359" spans="9:10">
      <c r="I359" s="56" t="s">
        <v>2648</v>
      </c>
      <c r="J359" s="56">
        <v>0.9</v>
      </c>
    </row>
    <row r="360" spans="9:10">
      <c r="I360" s="56" t="s">
        <v>2649</v>
      </c>
      <c r="J360" s="56">
        <v>1</v>
      </c>
    </row>
    <row r="361" spans="9:10">
      <c r="I361" s="56" t="s">
        <v>2650</v>
      </c>
      <c r="J361" s="56">
        <v>1</v>
      </c>
    </row>
    <row r="362" spans="9:10">
      <c r="I362" s="56" t="s">
        <v>2651</v>
      </c>
      <c r="J362" s="56">
        <v>0.8</v>
      </c>
    </row>
    <row r="363" spans="9:10">
      <c r="I363" s="56" t="s">
        <v>2652</v>
      </c>
      <c r="J363" s="56">
        <v>0.92</v>
      </c>
    </row>
    <row r="364" spans="9:10">
      <c r="I364" s="56" t="s">
        <v>2653</v>
      </c>
      <c r="J364" s="56">
        <v>0.75</v>
      </c>
    </row>
    <row r="365" spans="9:10">
      <c r="I365" s="56" t="s">
        <v>2654</v>
      </c>
      <c r="J365" s="56">
        <v>0.79</v>
      </c>
    </row>
    <row r="366" spans="9:10">
      <c r="I366" s="56" t="s">
        <v>2655</v>
      </c>
      <c r="J366" s="56">
        <v>0.71</v>
      </c>
    </row>
    <row r="367" spans="9:10">
      <c r="I367" s="56" t="s">
        <v>2656</v>
      </c>
      <c r="J367" s="56">
        <v>0.71</v>
      </c>
    </row>
    <row r="368" spans="9:10">
      <c r="I368" s="56" t="s">
        <v>2657</v>
      </c>
      <c r="J368" s="56">
        <v>0.75</v>
      </c>
    </row>
    <row r="369" spans="9:10">
      <c r="I369" s="56" t="s">
        <v>2658</v>
      </c>
      <c r="J369" s="56">
        <v>0.88</v>
      </c>
    </row>
    <row r="370" spans="9:10">
      <c r="I370" s="56" t="s">
        <v>2659</v>
      </c>
      <c r="J370" s="56">
        <v>0.9</v>
      </c>
    </row>
    <row r="371" spans="9:10">
      <c r="I371" s="56" t="s">
        <v>2660</v>
      </c>
      <c r="J371" s="56">
        <v>0.82</v>
      </c>
    </row>
    <row r="372" spans="9:10">
      <c r="I372" s="56" t="s">
        <v>2661</v>
      </c>
      <c r="J372" s="56">
        <v>0.8</v>
      </c>
    </row>
    <row r="373" spans="9:10">
      <c r="I373" s="56" t="s">
        <v>2662</v>
      </c>
      <c r="J373" s="56">
        <v>0.9</v>
      </c>
    </row>
    <row r="374" spans="9:10">
      <c r="I374" s="56" t="s">
        <v>2663</v>
      </c>
      <c r="J374" s="56">
        <v>0.9</v>
      </c>
    </row>
  </sheetData>
  <mergeCells count="6">
    <mergeCell ref="B10:C10"/>
    <mergeCell ref="D10:G10"/>
    <mergeCell ref="B5:G5"/>
    <mergeCell ref="B7:C7"/>
    <mergeCell ref="B8:C8"/>
    <mergeCell ref="D8:G8"/>
  </mergeCells>
  <pageMargins left="0.7" right="0.7" top="0.75" bottom="0.75" header="0.3" footer="0.3"/>
  <pageSetup scale="58" orientation="portrait" r:id="rId1"/>
  <colBreaks count="1" manualBreakCount="1">
    <brk id="10" min="3" max="47"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33"/>
  <sheetViews>
    <sheetView showGridLines="0" workbookViewId="0">
      <selection activeCell="I1" sqref="I1"/>
    </sheetView>
  </sheetViews>
  <sheetFormatPr baseColWidth="10" defaultRowHeight="15"/>
  <cols>
    <col min="1" max="7" width="17.5703125" customWidth="1"/>
  </cols>
  <sheetData>
    <row r="1" spans="1:10 16384:16384">
      <c r="XFD1" t="s">
        <v>2681</v>
      </c>
    </row>
    <row r="2" spans="1:10 16384:16384">
      <c r="XFD2" t="s">
        <v>2682</v>
      </c>
    </row>
    <row r="6" spans="1:10 16384:16384" ht="23.25">
      <c r="A6" s="313" t="s">
        <v>226</v>
      </c>
      <c r="B6" s="313"/>
      <c r="C6" s="313"/>
      <c r="D6" s="313"/>
      <c r="E6" s="313"/>
      <c r="F6" s="313"/>
      <c r="G6" s="313"/>
    </row>
    <row r="7" spans="1:10 16384:16384" ht="23.25">
      <c r="A7" s="314" t="s">
        <v>227</v>
      </c>
      <c r="B7" s="314"/>
      <c r="C7" s="314"/>
      <c r="D7" s="314"/>
      <c r="E7" s="314"/>
      <c r="F7" s="314"/>
      <c r="G7" s="314"/>
    </row>
    <row r="8" spans="1:10 16384:16384" ht="15.75" thickBot="1"/>
    <row r="9" spans="1:10 16384:16384" ht="30.75" thickBot="1">
      <c r="A9" s="138" t="s">
        <v>234</v>
      </c>
      <c r="B9" s="138" t="s">
        <v>228</v>
      </c>
      <c r="C9" s="138" t="s">
        <v>229</v>
      </c>
      <c r="D9" s="138" t="s">
        <v>230</v>
      </c>
      <c r="E9" s="138" t="s">
        <v>233</v>
      </c>
      <c r="F9" s="138" t="s">
        <v>231</v>
      </c>
      <c r="G9" s="138" t="s">
        <v>232</v>
      </c>
    </row>
    <row r="10" spans="1:10 16384:16384" ht="15.75" thickBot="1">
      <c r="A10" s="116"/>
      <c r="B10" s="116"/>
      <c r="C10" s="116"/>
      <c r="D10" s="116"/>
      <c r="E10" s="116"/>
      <c r="F10" s="116"/>
      <c r="G10" s="116"/>
    </row>
    <row r="11" spans="1:10 16384:16384" ht="15.75" thickBot="1">
      <c r="A11" s="116"/>
      <c r="B11" s="116"/>
      <c r="C11" s="116"/>
      <c r="D11" s="116"/>
      <c r="E11" s="116"/>
      <c r="F11" s="116"/>
      <c r="G11" s="116"/>
    </row>
    <row r="12" spans="1:10 16384:16384" ht="15.75" thickBot="1">
      <c r="A12" s="116"/>
      <c r="B12" s="116"/>
      <c r="C12" s="116"/>
      <c r="D12" s="116"/>
      <c r="E12" s="116"/>
      <c r="F12" s="116"/>
      <c r="G12" s="116"/>
    </row>
    <row r="13" spans="1:10 16384:16384" ht="15.75" thickBot="1">
      <c r="A13" s="116"/>
      <c r="B13" s="116"/>
      <c r="C13" s="116"/>
      <c r="D13" s="116"/>
      <c r="E13" s="116"/>
      <c r="F13" s="116"/>
      <c r="G13" s="116"/>
    </row>
    <row r="14" spans="1:10 16384:16384" ht="15.75" thickBot="1">
      <c r="A14" s="116"/>
      <c r="B14" s="116"/>
      <c r="C14" s="116"/>
      <c r="D14" s="116"/>
      <c r="E14" s="116"/>
      <c r="F14" s="116"/>
      <c r="G14" s="116"/>
    </row>
    <row r="15" spans="1:10 16384:16384" ht="15.75" thickBot="1">
      <c r="A15" s="116"/>
      <c r="B15" s="116"/>
      <c r="C15" s="116"/>
      <c r="D15" s="116"/>
      <c r="E15" s="116"/>
      <c r="F15" s="116"/>
      <c r="G15" s="116"/>
    </row>
    <row r="16" spans="1:10 16384:16384">
      <c r="A16" s="137"/>
      <c r="B16" s="137"/>
      <c r="C16" s="137"/>
      <c r="D16" s="137"/>
      <c r="E16" s="137"/>
      <c r="F16" s="137"/>
      <c r="G16" s="137"/>
      <c r="H16" s="137"/>
      <c r="I16" s="137"/>
      <c r="J16" s="137"/>
    </row>
    <row r="17" spans="1:10">
      <c r="A17" s="137"/>
      <c r="B17" s="137"/>
      <c r="C17" s="137"/>
      <c r="D17" s="137"/>
      <c r="E17" s="137"/>
      <c r="F17" s="137"/>
      <c r="G17" s="137"/>
      <c r="H17" s="137"/>
      <c r="I17" s="137"/>
      <c r="J17" s="137"/>
    </row>
    <row r="18" spans="1:10">
      <c r="A18" s="137"/>
      <c r="B18" s="137"/>
      <c r="C18" s="137"/>
      <c r="D18" s="137"/>
      <c r="E18" s="137"/>
      <c r="F18" s="137"/>
      <c r="G18" s="137"/>
      <c r="H18" s="137"/>
      <c r="I18" s="137"/>
      <c r="J18" s="137"/>
    </row>
    <row r="19" spans="1:10">
      <c r="A19" s="137"/>
      <c r="B19" s="137"/>
      <c r="C19" s="137"/>
      <c r="D19" s="137"/>
      <c r="E19" s="137"/>
      <c r="F19" s="137"/>
      <c r="G19" s="137"/>
      <c r="H19" s="137"/>
      <c r="I19" s="137"/>
      <c r="J19" s="137"/>
    </row>
    <row r="20" spans="1:10">
      <c r="A20" s="137"/>
      <c r="B20" s="137"/>
      <c r="C20" s="137"/>
      <c r="D20" s="137"/>
      <c r="E20" s="137"/>
      <c r="F20" s="137"/>
      <c r="G20" s="137"/>
      <c r="H20" s="137"/>
      <c r="I20" s="137"/>
      <c r="J20" s="137"/>
    </row>
    <row r="21" spans="1:10">
      <c r="A21" s="137"/>
      <c r="B21" s="137"/>
      <c r="C21" s="137"/>
      <c r="D21" s="137"/>
      <c r="E21" s="137"/>
      <c r="F21" s="137"/>
      <c r="G21" s="137"/>
      <c r="H21" s="137"/>
      <c r="I21" s="137"/>
      <c r="J21" s="137"/>
    </row>
    <row r="22" spans="1:10">
      <c r="A22" s="137"/>
      <c r="B22" s="137"/>
      <c r="C22" s="137"/>
      <c r="D22" s="137"/>
      <c r="E22" s="137"/>
      <c r="F22" s="137"/>
      <c r="G22" s="137"/>
      <c r="H22" s="137"/>
      <c r="I22" s="137"/>
      <c r="J22" s="137"/>
    </row>
    <row r="23" spans="1:10">
      <c r="A23" s="137"/>
      <c r="B23" s="137"/>
      <c r="C23" s="137"/>
      <c r="D23" s="137"/>
      <c r="E23" s="137"/>
      <c r="F23" s="137"/>
      <c r="G23" s="137"/>
      <c r="H23" s="137"/>
      <c r="I23" s="137"/>
      <c r="J23" s="137"/>
    </row>
    <row r="24" spans="1:10">
      <c r="A24" s="137"/>
      <c r="B24" s="137"/>
      <c r="C24" s="137"/>
      <c r="D24" s="137"/>
      <c r="E24" s="137"/>
      <c r="F24" s="137"/>
      <c r="G24" s="137"/>
      <c r="H24" s="137"/>
      <c r="I24" s="137"/>
      <c r="J24" s="137"/>
    </row>
    <row r="25" spans="1:10">
      <c r="A25" s="137"/>
      <c r="B25" s="137"/>
      <c r="C25" s="137"/>
      <c r="D25" s="137"/>
      <c r="E25" s="137"/>
      <c r="F25" s="137"/>
      <c r="G25" s="137"/>
      <c r="H25" s="137"/>
      <c r="I25" s="137"/>
      <c r="J25" s="137"/>
    </row>
    <row r="26" spans="1:10">
      <c r="A26" s="137"/>
      <c r="B26" s="137"/>
      <c r="C26" s="137"/>
      <c r="D26" s="137"/>
      <c r="E26" s="137"/>
      <c r="F26" s="137"/>
      <c r="G26" s="137"/>
      <c r="H26" s="137"/>
      <c r="I26" s="137"/>
      <c r="J26" s="137"/>
    </row>
    <row r="27" spans="1:10">
      <c r="A27" s="137"/>
      <c r="B27" s="137"/>
      <c r="C27" s="137"/>
      <c r="D27" s="137"/>
      <c r="E27" s="137"/>
      <c r="F27" s="137"/>
      <c r="G27" s="137"/>
      <c r="H27" s="137"/>
      <c r="I27" s="137"/>
      <c r="J27" s="137"/>
    </row>
    <row r="28" spans="1:10">
      <c r="A28" s="137"/>
      <c r="B28" s="137"/>
      <c r="C28" s="137"/>
      <c r="D28" s="137"/>
      <c r="E28" s="137"/>
      <c r="F28" s="137"/>
      <c r="G28" s="137"/>
      <c r="H28" s="137"/>
      <c r="I28" s="137"/>
      <c r="J28" s="137"/>
    </row>
    <row r="29" spans="1:10">
      <c r="A29" s="137"/>
      <c r="B29" s="137"/>
      <c r="C29" s="137"/>
      <c r="D29" s="137"/>
      <c r="E29" s="137"/>
      <c r="F29" s="137"/>
      <c r="G29" s="137"/>
      <c r="H29" s="137"/>
      <c r="I29" s="137"/>
      <c r="J29" s="137"/>
    </row>
    <row r="30" spans="1:10">
      <c r="A30" s="137"/>
      <c r="B30" s="137"/>
      <c r="C30" s="137"/>
      <c r="D30" s="137"/>
      <c r="E30" s="137"/>
      <c r="F30" s="137"/>
      <c r="G30" s="137"/>
      <c r="H30" s="137"/>
      <c r="I30" s="137"/>
      <c r="J30" s="137"/>
    </row>
    <row r="31" spans="1:10">
      <c r="A31" s="137"/>
      <c r="B31" s="137"/>
      <c r="C31" s="137"/>
      <c r="D31" s="137"/>
      <c r="E31" s="137"/>
      <c r="F31" s="137"/>
      <c r="G31" s="137"/>
      <c r="H31" s="137"/>
      <c r="I31" s="137"/>
      <c r="J31" s="137"/>
    </row>
    <row r="32" spans="1:10">
      <c r="A32" s="137"/>
      <c r="B32" s="137"/>
      <c r="C32" s="137"/>
      <c r="D32" s="137"/>
      <c r="E32" s="137"/>
      <c r="F32" s="137"/>
      <c r="G32" s="137"/>
      <c r="H32" s="137"/>
      <c r="I32" s="137"/>
      <c r="J32" s="137"/>
    </row>
    <row r="33" spans="1:10">
      <c r="A33" s="137"/>
      <c r="B33" s="137"/>
      <c r="C33" s="137"/>
      <c r="D33" s="137"/>
      <c r="E33" s="137"/>
      <c r="F33" s="137"/>
      <c r="G33" s="137"/>
      <c r="H33" s="137"/>
      <c r="I33" s="137"/>
      <c r="J33" s="137"/>
    </row>
  </sheetData>
  <mergeCells count="2">
    <mergeCell ref="A6:G6"/>
    <mergeCell ref="A7:G7"/>
  </mergeCells>
  <dataValidations count="1">
    <dataValidation type="list" allowBlank="1" showInputMessage="1" showErrorMessage="1" sqref="A10:A15">
      <formula1>$XFD$1:$XFD$2</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B6:K35"/>
  <sheetViews>
    <sheetView showGridLines="0" topLeftCell="B7" workbookViewId="0">
      <selection activeCell="O6" sqref="O6"/>
    </sheetView>
  </sheetViews>
  <sheetFormatPr baseColWidth="10" defaultRowHeight="15"/>
  <cols>
    <col min="4" max="4" width="16.140625" customWidth="1"/>
    <col min="7" max="7" width="17.42578125" customWidth="1"/>
  </cols>
  <sheetData>
    <row r="6" spans="2:11" ht="26.25">
      <c r="B6" s="315" t="s">
        <v>235</v>
      </c>
      <c r="C6" s="315"/>
      <c r="D6" s="315"/>
      <c r="E6" s="315"/>
      <c r="F6" s="315"/>
      <c r="G6" s="315"/>
    </row>
    <row r="8" spans="2:11" ht="15.75" thickBot="1">
      <c r="I8" s="326" t="s">
        <v>15075</v>
      </c>
      <c r="J8" s="326" t="s">
        <v>15076</v>
      </c>
      <c r="K8" s="326" t="s">
        <v>193</v>
      </c>
    </row>
    <row r="9" spans="2:11" ht="30.75" thickBot="1">
      <c r="B9" s="138" t="s">
        <v>194</v>
      </c>
      <c r="C9" s="138" t="s">
        <v>193</v>
      </c>
      <c r="D9" s="138" t="s">
        <v>15072</v>
      </c>
      <c r="E9" s="138" t="s">
        <v>15071</v>
      </c>
      <c r="F9" s="138" t="s">
        <v>195</v>
      </c>
      <c r="G9" s="138" t="s">
        <v>15073</v>
      </c>
      <c r="I9" t="s">
        <v>2664</v>
      </c>
      <c r="J9">
        <v>15</v>
      </c>
      <c r="K9">
        <v>0.79</v>
      </c>
    </row>
    <row r="10" spans="2:11" ht="15.75" thickBot="1">
      <c r="B10" s="142"/>
      <c r="C10" s="142"/>
      <c r="D10" s="116"/>
      <c r="E10" s="116"/>
      <c r="F10" s="116"/>
      <c r="G10" s="116"/>
      <c r="I10" t="s">
        <v>2665</v>
      </c>
      <c r="J10">
        <v>50</v>
      </c>
      <c r="K10">
        <v>0.81</v>
      </c>
    </row>
    <row r="11" spans="2:11" ht="15.75" thickBot="1">
      <c r="B11" s="116"/>
      <c r="C11" s="116"/>
      <c r="D11" s="116"/>
      <c r="E11" s="116"/>
      <c r="F11" s="116"/>
      <c r="G11" s="116"/>
      <c r="I11" t="s">
        <v>2666</v>
      </c>
      <c r="J11">
        <v>50</v>
      </c>
      <c r="K11">
        <v>0.81</v>
      </c>
    </row>
    <row r="12" spans="2:11" ht="15.75" thickBot="1">
      <c r="B12" s="116"/>
      <c r="C12" s="116"/>
      <c r="D12" s="116"/>
      <c r="E12" s="116"/>
      <c r="F12" s="116"/>
      <c r="G12" s="116"/>
      <c r="I12" t="s">
        <v>2667</v>
      </c>
      <c r="J12">
        <v>25</v>
      </c>
      <c r="K12">
        <v>0.81</v>
      </c>
    </row>
    <row r="13" spans="2:11" ht="15.75" thickBot="1">
      <c r="B13" s="116"/>
      <c r="C13" s="116"/>
      <c r="D13" s="116"/>
      <c r="E13" s="116"/>
      <c r="F13" s="116"/>
      <c r="G13" s="116"/>
      <c r="I13" t="s">
        <v>2668</v>
      </c>
      <c r="J13">
        <v>10</v>
      </c>
      <c r="K13">
        <v>0.79</v>
      </c>
    </row>
    <row r="14" spans="2:11" ht="15.75" thickBot="1">
      <c r="B14" s="116"/>
      <c r="C14" s="116"/>
      <c r="D14" s="116"/>
      <c r="E14" s="116"/>
      <c r="F14" s="116"/>
      <c r="G14" s="116"/>
      <c r="I14" t="s">
        <v>2669</v>
      </c>
      <c r="J14">
        <v>5</v>
      </c>
      <c r="K14">
        <v>0.86</v>
      </c>
    </row>
    <row r="15" spans="2:11" ht="15.75" thickBot="1">
      <c r="B15" s="116"/>
      <c r="C15" s="116"/>
      <c r="D15" s="116"/>
      <c r="E15" s="116"/>
      <c r="F15" s="116"/>
      <c r="G15" s="116"/>
      <c r="I15" t="s">
        <v>2670</v>
      </c>
      <c r="J15">
        <v>10</v>
      </c>
      <c r="K15">
        <v>0.79</v>
      </c>
    </row>
    <row r="16" spans="2:11" ht="15.75" thickBot="1">
      <c r="B16" s="116"/>
      <c r="C16" s="116"/>
      <c r="D16" s="116"/>
      <c r="E16" s="116"/>
      <c r="F16" s="116"/>
      <c r="G16" s="116"/>
      <c r="I16" t="s">
        <v>2671</v>
      </c>
      <c r="J16">
        <v>10</v>
      </c>
      <c r="K16">
        <v>0.71</v>
      </c>
    </row>
    <row r="17" spans="2:11" ht="15.75" thickBot="1">
      <c r="B17" s="116"/>
      <c r="C17" s="116"/>
      <c r="D17" s="116"/>
      <c r="E17" s="116"/>
      <c r="F17" s="116"/>
      <c r="G17" s="116"/>
      <c r="I17" t="s">
        <v>2672</v>
      </c>
      <c r="J17">
        <v>10</v>
      </c>
      <c r="K17">
        <v>0.8</v>
      </c>
    </row>
    <row r="18" spans="2:11" ht="15.75" thickBot="1">
      <c r="B18" s="116"/>
      <c r="C18" s="116"/>
      <c r="D18" s="116"/>
      <c r="E18" s="116"/>
      <c r="F18" s="116"/>
      <c r="G18" s="116"/>
      <c r="I18" t="s">
        <v>2673</v>
      </c>
      <c r="J18">
        <v>25</v>
      </c>
      <c r="K18">
        <v>0.79</v>
      </c>
    </row>
    <row r="19" spans="2:11" ht="15.75" thickBot="1">
      <c r="B19" s="116"/>
      <c r="C19" s="116"/>
      <c r="D19" s="116"/>
      <c r="E19" s="116"/>
      <c r="F19" s="116"/>
      <c r="G19" s="116"/>
      <c r="I19" t="s">
        <v>2674</v>
      </c>
      <c r="J19">
        <v>15</v>
      </c>
      <c r="K19">
        <v>0.79</v>
      </c>
    </row>
    <row r="20" spans="2:11" ht="15.75" thickBot="1">
      <c r="B20" s="116"/>
      <c r="C20" s="116"/>
      <c r="D20" s="116"/>
      <c r="E20" s="116"/>
      <c r="F20" s="116"/>
      <c r="G20" s="116"/>
      <c r="I20" t="s">
        <v>2675</v>
      </c>
      <c r="J20">
        <v>10</v>
      </c>
      <c r="K20">
        <v>0.78</v>
      </c>
    </row>
    <row r="21" spans="2:11" ht="15.75" thickBot="1">
      <c r="B21" s="116"/>
      <c r="C21" s="116"/>
      <c r="D21" s="116"/>
      <c r="E21" s="116"/>
      <c r="F21" s="116"/>
      <c r="G21" s="116"/>
      <c r="I21" t="s">
        <v>2676</v>
      </c>
      <c r="J21">
        <v>15</v>
      </c>
      <c r="K21">
        <v>0.81</v>
      </c>
    </row>
    <row r="22" spans="2:11" ht="15.75" thickBot="1">
      <c r="B22" s="116"/>
      <c r="C22" s="116"/>
      <c r="D22" s="116"/>
      <c r="E22" s="116"/>
      <c r="F22" s="116"/>
      <c r="G22" s="116"/>
      <c r="I22" t="s">
        <v>2677</v>
      </c>
      <c r="J22">
        <v>25</v>
      </c>
      <c r="K22">
        <v>0.85</v>
      </c>
    </row>
    <row r="23" spans="2:11" ht="15.75" thickBot="1">
      <c r="B23" s="116"/>
      <c r="C23" s="116"/>
      <c r="D23" s="116"/>
      <c r="E23" s="116"/>
      <c r="F23" s="116"/>
      <c r="G23" s="116"/>
      <c r="I23" t="s">
        <v>2678</v>
      </c>
      <c r="J23">
        <v>25</v>
      </c>
      <c r="K23">
        <v>0.85</v>
      </c>
    </row>
    <row r="24" spans="2:11">
      <c r="B24" s="137"/>
      <c r="C24" s="137"/>
      <c r="D24" s="137"/>
      <c r="E24" s="137"/>
      <c r="F24" s="137"/>
      <c r="G24" s="137"/>
      <c r="I24" t="s">
        <v>2679</v>
      </c>
      <c r="J24">
        <v>25</v>
      </c>
      <c r="K24">
        <v>0.81</v>
      </c>
    </row>
    <row r="25" spans="2:11">
      <c r="B25" s="137"/>
      <c r="C25" s="137"/>
      <c r="D25" s="137"/>
      <c r="E25" s="137"/>
      <c r="F25" s="137"/>
      <c r="G25" s="137"/>
      <c r="I25" t="s">
        <v>2680</v>
      </c>
      <c r="J25">
        <v>5</v>
      </c>
      <c r="K25">
        <v>0.71</v>
      </c>
    </row>
    <row r="26" spans="2:11">
      <c r="B26" s="137"/>
      <c r="C26" s="137"/>
      <c r="D26" s="137"/>
      <c r="E26" s="137"/>
      <c r="F26" s="137"/>
      <c r="G26" s="137"/>
    </row>
    <row r="27" spans="2:11">
      <c r="B27" s="137"/>
      <c r="C27" s="137"/>
      <c r="D27" s="137"/>
      <c r="E27" s="137"/>
      <c r="F27" s="137"/>
      <c r="G27" s="137"/>
    </row>
    <row r="28" spans="2:11">
      <c r="B28" s="137"/>
      <c r="C28" s="137"/>
      <c r="D28" s="137"/>
      <c r="E28" s="137"/>
      <c r="F28" s="137"/>
      <c r="G28" s="137"/>
    </row>
    <row r="29" spans="2:11">
      <c r="B29" s="137"/>
      <c r="C29" s="137"/>
      <c r="D29" s="137"/>
      <c r="E29" s="137"/>
      <c r="F29" s="137"/>
      <c r="G29" s="137"/>
    </row>
    <row r="30" spans="2:11">
      <c r="B30" s="137"/>
      <c r="C30" s="137"/>
      <c r="D30" s="137"/>
      <c r="E30" s="137"/>
      <c r="F30" s="137"/>
      <c r="G30" s="137"/>
    </row>
    <row r="31" spans="2:11">
      <c r="B31" s="137"/>
      <c r="C31" s="137"/>
      <c r="D31" s="137"/>
      <c r="E31" s="137"/>
      <c r="F31" s="137"/>
      <c r="G31" s="137"/>
    </row>
    <row r="32" spans="2:11">
      <c r="B32" s="137"/>
      <c r="C32" s="137"/>
      <c r="D32" s="137"/>
      <c r="E32" s="137"/>
      <c r="F32" s="137"/>
      <c r="G32" s="137"/>
    </row>
    <row r="33" spans="2:7">
      <c r="B33" s="137"/>
      <c r="C33" s="137"/>
      <c r="D33" s="137"/>
      <c r="E33" s="137"/>
      <c r="F33" s="137"/>
      <c r="G33" s="137"/>
    </row>
    <row r="34" spans="2:7">
      <c r="B34" s="137"/>
      <c r="C34" s="137"/>
      <c r="D34" s="137"/>
      <c r="E34" s="137"/>
      <c r="F34" s="137"/>
      <c r="G34" s="137"/>
    </row>
    <row r="35" spans="2:7">
      <c r="B35" s="137"/>
      <c r="C35" s="137"/>
      <c r="D35" s="137"/>
      <c r="E35" s="137"/>
      <c r="F35" s="137"/>
      <c r="G35" s="137"/>
    </row>
  </sheetData>
  <mergeCells count="1">
    <mergeCell ref="B6:G6"/>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I14"/>
  <sheetViews>
    <sheetView showGridLines="0" workbookViewId="0">
      <selection activeCell="M1" sqref="M1"/>
    </sheetView>
  </sheetViews>
  <sheetFormatPr baseColWidth="10" defaultRowHeight="15"/>
  <cols>
    <col min="2" max="2" width="6.5703125" bestFit="1" customWidth="1"/>
    <col min="3" max="3" width="30.5703125" bestFit="1" customWidth="1"/>
    <col min="4" max="4" width="14.28515625" bestFit="1" customWidth="1"/>
    <col min="5" max="5" width="13.7109375" bestFit="1" customWidth="1"/>
    <col min="6" max="9" width="14.28515625" bestFit="1" customWidth="1"/>
  </cols>
  <sheetData>
    <row r="1" spans="2:9" ht="41.25" customHeight="1"/>
    <row r="2" spans="2:9" ht="41.25" customHeight="1"/>
    <row r="3" spans="2:9" ht="26.25">
      <c r="B3" s="316" t="s">
        <v>238</v>
      </c>
      <c r="C3" s="316"/>
      <c r="D3" s="316"/>
      <c r="E3" s="316"/>
      <c r="F3" s="316"/>
      <c r="G3" s="316"/>
      <c r="H3" s="316"/>
      <c r="I3" s="316"/>
    </row>
    <row r="4" spans="2:9" ht="15.75" thickBot="1"/>
    <row r="5" spans="2:9" ht="16.5" thickBot="1">
      <c r="B5" s="144" t="s">
        <v>236</v>
      </c>
      <c r="C5" s="144" t="s">
        <v>237</v>
      </c>
      <c r="D5" s="144" t="s">
        <v>204</v>
      </c>
      <c r="E5" s="144" t="s">
        <v>205</v>
      </c>
      <c r="F5" s="144" t="s">
        <v>206</v>
      </c>
      <c r="G5" s="144" t="s">
        <v>207</v>
      </c>
      <c r="H5" s="144" t="s">
        <v>208</v>
      </c>
      <c r="I5" s="144" t="s">
        <v>209</v>
      </c>
    </row>
    <row r="6" spans="2:9" ht="16.5" thickBot="1">
      <c r="B6" s="144">
        <v>1</v>
      </c>
      <c r="C6" s="147" t="s">
        <v>2684</v>
      </c>
      <c r="D6" s="116"/>
      <c r="E6" s="116"/>
      <c r="F6" s="116"/>
      <c r="G6" s="116"/>
      <c r="H6" s="116"/>
      <c r="I6" s="116"/>
    </row>
    <row r="7" spans="2:9" ht="16.5" thickBot="1">
      <c r="B7" s="144">
        <v>2</v>
      </c>
      <c r="C7" s="144" t="s">
        <v>196</v>
      </c>
      <c r="D7" s="145"/>
      <c r="E7" s="145"/>
      <c r="F7" s="145"/>
      <c r="G7" s="116"/>
      <c r="H7" s="116"/>
      <c r="I7" s="116"/>
    </row>
    <row r="8" spans="2:9" ht="16.5" thickBot="1">
      <c r="B8" s="144">
        <v>3</v>
      </c>
      <c r="C8" s="144" t="s">
        <v>197</v>
      </c>
      <c r="D8" s="145"/>
      <c r="E8" s="145"/>
      <c r="F8" s="145"/>
      <c r="G8" s="116"/>
      <c r="H8" s="116"/>
      <c r="I8" s="116"/>
    </row>
    <row r="9" spans="2:9" ht="16.5" thickBot="1">
      <c r="B9" s="144">
        <v>4</v>
      </c>
      <c r="C9" s="144" t="s">
        <v>198</v>
      </c>
      <c r="D9" s="145"/>
      <c r="E9" s="145"/>
      <c r="F9" s="145"/>
      <c r="G9" s="116"/>
      <c r="H9" s="116"/>
      <c r="I9" s="116"/>
    </row>
    <row r="10" spans="2:9" ht="16.5" thickBot="1">
      <c r="B10" s="144">
        <v>5</v>
      </c>
      <c r="C10" s="144" t="s">
        <v>199</v>
      </c>
      <c r="D10" s="145"/>
      <c r="E10" s="145"/>
      <c r="F10" s="145"/>
      <c r="G10" s="116"/>
      <c r="H10" s="116"/>
      <c r="I10" s="116"/>
    </row>
    <row r="11" spans="2:9" ht="16.5" thickBot="1">
      <c r="B11" s="144">
        <v>6</v>
      </c>
      <c r="C11" s="144" t="s">
        <v>200</v>
      </c>
      <c r="D11" s="145"/>
      <c r="E11" s="145"/>
      <c r="F11" s="145"/>
      <c r="G11" s="116"/>
      <c r="H11" s="116"/>
      <c r="I11" s="116"/>
    </row>
    <row r="12" spans="2:9" ht="16.5" thickBot="1">
      <c r="B12" s="144">
        <v>7</v>
      </c>
      <c r="C12" s="144" t="s">
        <v>201</v>
      </c>
      <c r="D12" s="145"/>
      <c r="E12" s="145"/>
      <c r="F12" s="145"/>
      <c r="G12" s="116"/>
      <c r="H12" s="116"/>
      <c r="I12" s="116"/>
    </row>
    <row r="13" spans="2:9" ht="16.5" thickBot="1">
      <c r="B13" s="144">
        <v>8</v>
      </c>
      <c r="C13" s="144" t="s">
        <v>202</v>
      </c>
      <c r="D13" s="145"/>
      <c r="E13" s="145"/>
      <c r="F13" s="145"/>
      <c r="G13" s="116"/>
      <c r="H13" s="116"/>
      <c r="I13" s="116"/>
    </row>
    <row r="14" spans="2:9" ht="32.25" thickBot="1">
      <c r="B14" s="144" t="s">
        <v>149</v>
      </c>
      <c r="C14" s="144" t="s">
        <v>203</v>
      </c>
      <c r="D14" s="146">
        <f ca="1">+SUM(D6:D14)</f>
        <v>0</v>
      </c>
      <c r="E14" s="146">
        <f ca="1">+SUM(E6:E14)</f>
        <v>0</v>
      </c>
      <c r="F14" s="146">
        <f ca="1">+SUM(F6:F14)</f>
        <v>0</v>
      </c>
      <c r="G14" s="146">
        <f ca="1">+SUM(G6:G14)</f>
        <v>0</v>
      </c>
      <c r="H14" s="146">
        <f ca="1">+SUM(H6:H14)</f>
        <v>0</v>
      </c>
      <c r="I14" s="146"/>
    </row>
  </sheetData>
  <mergeCells count="1">
    <mergeCell ref="B3:I3"/>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110"/>
  <sheetViews>
    <sheetView showGridLines="0" topLeftCell="A97" workbookViewId="0">
      <selection activeCell="M1" sqref="M1"/>
    </sheetView>
  </sheetViews>
  <sheetFormatPr baseColWidth="10" defaultColWidth="13.28515625" defaultRowHeight="16.5"/>
  <cols>
    <col min="1" max="1" width="13.28515625" style="96"/>
    <col min="2" max="14" width="17.7109375" style="96" customWidth="1"/>
    <col min="15" max="16384" width="13.28515625" style="96"/>
  </cols>
  <sheetData>
    <row r="1" spans="1:25" ht="17.25" thickBot="1">
      <c r="E1" s="150" t="s">
        <v>239</v>
      </c>
      <c r="F1" s="150" t="s">
        <v>240</v>
      </c>
      <c r="G1" s="150" t="s">
        <v>241</v>
      </c>
      <c r="H1" s="150" t="s">
        <v>242</v>
      </c>
      <c r="I1" s="150" t="s">
        <v>243</v>
      </c>
      <c r="J1" s="150" t="s">
        <v>244</v>
      </c>
      <c r="K1" s="150" t="s">
        <v>245</v>
      </c>
      <c r="L1" s="150" t="s">
        <v>246</v>
      </c>
    </row>
    <row r="2" spans="1:25" ht="17.25" thickBot="1">
      <c r="A2" s="150" t="s">
        <v>247</v>
      </c>
      <c r="B2" s="150" t="s">
        <v>248</v>
      </c>
      <c r="C2" s="150" t="s">
        <v>249</v>
      </c>
      <c r="D2" s="162" t="s">
        <v>248</v>
      </c>
      <c r="E2" s="163">
        <v>0.05</v>
      </c>
      <c r="F2" s="164">
        <f>+NPV(E2,C23,D23,E23,F23,G23,H23,I23,J23,K23,L23)+B23</f>
        <v>3266.001024184467</v>
      </c>
      <c r="G2" s="165">
        <f>+IRR(B23:L23)</f>
        <v>0.21732776620280325</v>
      </c>
      <c r="H2" s="166">
        <f>+H3/K2</f>
        <v>2.0126016530100159</v>
      </c>
      <c r="I2" s="166">
        <f>+K2/H4</f>
        <v>32.253562044621326</v>
      </c>
      <c r="J2" s="150"/>
      <c r="K2" s="166">
        <f>+NPV(E2,C16,D16,E16,F16,G16,H16,I16,J16,K16,L16)+B16</f>
        <v>3225.3562044621326</v>
      </c>
      <c r="L2" s="167">
        <f>+F2*J8</f>
        <v>393.19024290895453</v>
      </c>
    </row>
    <row r="3" spans="1:25" ht="17.25" thickBot="1">
      <c r="A3" s="150" t="s">
        <v>193</v>
      </c>
      <c r="B3" s="150">
        <v>0.89</v>
      </c>
      <c r="C3" s="150">
        <v>0.9</v>
      </c>
      <c r="D3" s="150"/>
      <c r="G3" s="150" t="s">
        <v>250</v>
      </c>
      <c r="H3" s="152">
        <f>+NPV(E2,C14,D14,E14,F14,G14,H14,I14,J14,K14,L14)+B14</f>
        <v>6491.3572286465987</v>
      </c>
      <c r="I3" s="150"/>
      <c r="J3" s="150"/>
    </row>
    <row r="4" spans="1:25" ht="17.25" thickBot="1">
      <c r="G4" s="150" t="s">
        <v>251</v>
      </c>
      <c r="H4" s="150">
        <v>100</v>
      </c>
      <c r="I4" s="150"/>
      <c r="J4" s="150"/>
    </row>
    <row r="5" spans="1:25" ht="17.25" thickBot="1">
      <c r="G5" s="150" t="s">
        <v>252</v>
      </c>
      <c r="H5" s="150">
        <v>100</v>
      </c>
      <c r="I5" s="152">
        <f>(NPV(E2,C24,D24,E24,F24)+B24)</f>
        <v>2272.9752520811799</v>
      </c>
      <c r="J5" s="166">
        <f>+I5/H5</f>
        <v>22.7297525208118</v>
      </c>
      <c r="O5" s="96" t="s">
        <v>253</v>
      </c>
    </row>
    <row r="6" spans="1:25" ht="17.25" thickBot="1">
      <c r="G6" s="150" t="s">
        <v>254</v>
      </c>
      <c r="H6" s="150">
        <v>100</v>
      </c>
      <c r="I6" s="152">
        <f>-(NPV(E2,C25,D25,E25,F25)+B25)</f>
        <v>952.38095238095229</v>
      </c>
      <c r="J6" s="166">
        <f>+I6/H6</f>
        <v>9.5238095238095237</v>
      </c>
    </row>
    <row r="7" spans="1:25" ht="17.25" thickBot="1">
      <c r="G7" s="150" t="s">
        <v>255</v>
      </c>
      <c r="H7" s="150">
        <v>11</v>
      </c>
      <c r="I7" s="150"/>
      <c r="J7" s="150"/>
    </row>
    <row r="8" spans="1:25" ht="17.25" thickBot="1">
      <c r="G8" s="150" t="s">
        <v>256</v>
      </c>
      <c r="H8" s="150">
        <f>+(E2*(1+E2)^H7)</f>
        <v>8.55169679058157E-2</v>
      </c>
      <c r="I8" s="150">
        <f>+(1+E2)^11-1</f>
        <v>0.71033935811631377</v>
      </c>
      <c r="J8" s="150">
        <f>+H8/I8</f>
        <v>0.12038889149066806</v>
      </c>
    </row>
    <row r="9" spans="1:25" ht="17.25" thickBot="1">
      <c r="D9" s="150" t="s">
        <v>249</v>
      </c>
      <c r="E9" s="163">
        <v>0.12</v>
      </c>
      <c r="F9" s="152">
        <f>+NPV(E9,C37,D37,E37,F37,G37,H37,I37,J37,K37,L37)+B37</f>
        <v>1318.7978207972048</v>
      </c>
    </row>
    <row r="11" spans="1:25" ht="17.25" thickBot="1"/>
    <row r="12" spans="1:25" ht="30.75" thickBot="1">
      <c r="A12" s="148" t="s">
        <v>257</v>
      </c>
      <c r="B12" s="148" t="s">
        <v>258</v>
      </c>
      <c r="C12" s="148" t="s">
        <v>259</v>
      </c>
      <c r="D12" s="148" t="s">
        <v>260</v>
      </c>
      <c r="E12" s="148" t="s">
        <v>261</v>
      </c>
      <c r="F12" s="148" t="s">
        <v>262</v>
      </c>
      <c r="G12" s="148" t="s">
        <v>263</v>
      </c>
      <c r="H12" s="148" t="s">
        <v>264</v>
      </c>
      <c r="I12" s="148" t="s">
        <v>265</v>
      </c>
      <c r="J12" s="148" t="s">
        <v>266</v>
      </c>
      <c r="K12" s="148" t="s">
        <v>267</v>
      </c>
      <c r="L12" s="148" t="s">
        <v>268</v>
      </c>
      <c r="M12" s="98"/>
      <c r="N12" s="148"/>
      <c r="O12" s="148" t="s">
        <v>258</v>
      </c>
      <c r="P12" s="148" t="s">
        <v>259</v>
      </c>
      <c r="Q12" s="148" t="s">
        <v>260</v>
      </c>
      <c r="R12" s="148" t="s">
        <v>261</v>
      </c>
      <c r="S12" s="148" t="s">
        <v>262</v>
      </c>
      <c r="T12" s="148" t="s">
        <v>263</v>
      </c>
      <c r="U12" s="148" t="s">
        <v>264</v>
      </c>
      <c r="V12" s="148" t="s">
        <v>265</v>
      </c>
      <c r="W12" s="148" t="s">
        <v>266</v>
      </c>
      <c r="X12" s="148" t="s">
        <v>267</v>
      </c>
      <c r="Y12" s="148" t="s">
        <v>268</v>
      </c>
    </row>
    <row r="13" spans="1:25" ht="17.25" thickBot="1">
      <c r="A13" s="149"/>
      <c r="B13" s="149"/>
      <c r="C13" s="149"/>
      <c r="D13" s="150"/>
      <c r="E13" s="150"/>
      <c r="F13" s="150"/>
      <c r="G13" s="150"/>
      <c r="H13" s="150"/>
      <c r="I13" s="150"/>
      <c r="J13" s="150"/>
      <c r="K13" s="150"/>
      <c r="L13" s="150"/>
      <c r="N13" s="150"/>
      <c r="O13" s="150"/>
      <c r="P13" s="150"/>
      <c r="Q13" s="150"/>
      <c r="R13" s="150"/>
      <c r="S13" s="150"/>
      <c r="T13" s="150"/>
      <c r="U13" s="150"/>
      <c r="V13" s="150"/>
      <c r="W13" s="150"/>
      <c r="X13" s="150"/>
      <c r="Y13" s="150"/>
    </row>
    <row r="14" spans="1:25" ht="31.5" thickBot="1">
      <c r="A14" s="149" t="s">
        <v>269</v>
      </c>
      <c r="B14" s="151">
        <v>0</v>
      </c>
      <c r="C14" s="151">
        <v>0</v>
      </c>
      <c r="D14" s="151">
        <v>25</v>
      </c>
      <c r="E14" s="151">
        <v>400</v>
      </c>
      <c r="F14" s="152">
        <v>1225</v>
      </c>
      <c r="G14" s="152">
        <v>1225</v>
      </c>
      <c r="H14" s="152">
        <v>1225</v>
      </c>
      <c r="I14" s="152">
        <v>1225</v>
      </c>
      <c r="J14" s="152">
        <v>1225</v>
      </c>
      <c r="K14" s="152">
        <v>1225</v>
      </c>
      <c r="L14" s="152">
        <v>1225</v>
      </c>
      <c r="M14" s="97"/>
      <c r="N14" s="149" t="s">
        <v>269</v>
      </c>
      <c r="O14" s="150"/>
      <c r="P14" s="150"/>
      <c r="Q14" s="149">
        <f t="shared" ref="Q14:Y14" si="0">+D14*$B$3</f>
        <v>22.25</v>
      </c>
      <c r="R14" s="149">
        <f t="shared" si="0"/>
        <v>356</v>
      </c>
      <c r="S14" s="149">
        <f t="shared" si="0"/>
        <v>1090.25</v>
      </c>
      <c r="T14" s="149">
        <f t="shared" si="0"/>
        <v>1090.25</v>
      </c>
      <c r="U14" s="149">
        <f t="shared" si="0"/>
        <v>1090.25</v>
      </c>
      <c r="V14" s="149">
        <f t="shared" si="0"/>
        <v>1090.25</v>
      </c>
      <c r="W14" s="149">
        <f t="shared" si="0"/>
        <v>1090.25</v>
      </c>
      <c r="X14" s="149">
        <f t="shared" si="0"/>
        <v>1090.25</v>
      </c>
      <c r="Y14" s="149">
        <f t="shared" si="0"/>
        <v>1090.25</v>
      </c>
    </row>
    <row r="15" spans="1:25" ht="17.25" thickBot="1">
      <c r="A15" s="149" t="s">
        <v>196</v>
      </c>
      <c r="B15" s="151">
        <v>0</v>
      </c>
      <c r="C15" s="151">
        <v>0</v>
      </c>
      <c r="D15" s="151">
        <v>0</v>
      </c>
      <c r="E15" s="151">
        <v>0</v>
      </c>
      <c r="F15" s="151">
        <v>0</v>
      </c>
      <c r="G15" s="151">
        <v>0</v>
      </c>
      <c r="H15" s="151">
        <v>0</v>
      </c>
      <c r="I15" s="151">
        <v>0</v>
      </c>
      <c r="J15" s="151">
        <v>0</v>
      </c>
      <c r="K15" s="151">
        <v>0</v>
      </c>
      <c r="L15" s="151">
        <v>0</v>
      </c>
      <c r="M15" s="100"/>
      <c r="N15" s="149" t="s">
        <v>196</v>
      </c>
      <c r="O15" s="150"/>
      <c r="P15" s="150"/>
      <c r="Q15" s="150"/>
      <c r="R15" s="150"/>
      <c r="S15" s="150"/>
      <c r="T15" s="150"/>
      <c r="U15" s="150"/>
      <c r="V15" s="150"/>
      <c r="W15" s="150"/>
      <c r="X15" s="150"/>
      <c r="Y15" s="150"/>
    </row>
    <row r="16" spans="1:25" ht="17.25" thickBot="1">
      <c r="A16" s="149"/>
      <c r="B16" s="151">
        <f>+SUM(B17:B22)</f>
        <v>500</v>
      </c>
      <c r="C16" s="151">
        <f t="shared" ref="C16:L16" si="1">+SUM(C17:C22)</f>
        <v>1500</v>
      </c>
      <c r="D16" s="151">
        <f t="shared" si="1"/>
        <v>500</v>
      </c>
      <c r="E16" s="151">
        <f t="shared" si="1"/>
        <v>500</v>
      </c>
      <c r="F16" s="151">
        <f t="shared" si="1"/>
        <v>500</v>
      </c>
      <c r="G16" s="151">
        <f t="shared" si="1"/>
        <v>0</v>
      </c>
      <c r="H16" s="151">
        <f t="shared" si="1"/>
        <v>0</v>
      </c>
      <c r="I16" s="151">
        <f t="shared" si="1"/>
        <v>0</v>
      </c>
      <c r="J16" s="151">
        <f t="shared" si="1"/>
        <v>0</v>
      </c>
      <c r="K16" s="151">
        <f t="shared" si="1"/>
        <v>0</v>
      </c>
      <c r="L16" s="151">
        <f t="shared" si="1"/>
        <v>0</v>
      </c>
      <c r="M16" s="100"/>
      <c r="N16" s="149"/>
      <c r="O16" s="150"/>
      <c r="P16" s="150"/>
      <c r="Q16" s="150"/>
      <c r="R16" s="150"/>
      <c r="S16" s="150"/>
      <c r="T16" s="150"/>
      <c r="U16" s="150"/>
      <c r="V16" s="150"/>
      <c r="W16" s="150"/>
      <c r="X16" s="150"/>
      <c r="Y16" s="150"/>
    </row>
    <row r="17" spans="1:25" ht="31.5" thickBot="1">
      <c r="A17" s="149" t="s">
        <v>197</v>
      </c>
      <c r="B17" s="151">
        <v>500</v>
      </c>
      <c r="C17" s="151">
        <v>0</v>
      </c>
      <c r="D17" s="151">
        <v>0</v>
      </c>
      <c r="E17" s="151">
        <v>0</v>
      </c>
      <c r="F17" s="151">
        <v>0</v>
      </c>
      <c r="G17" s="151">
        <v>0</v>
      </c>
      <c r="H17" s="151">
        <v>0</v>
      </c>
      <c r="I17" s="151">
        <v>0</v>
      </c>
      <c r="J17" s="151">
        <v>0</v>
      </c>
      <c r="K17" s="151">
        <v>0</v>
      </c>
      <c r="L17" s="151">
        <v>0</v>
      </c>
      <c r="M17" s="100"/>
      <c r="N17" s="149" t="s">
        <v>197</v>
      </c>
      <c r="O17" s="150">
        <f>+K55</f>
        <v>457</v>
      </c>
      <c r="P17" s="150">
        <f t="shared" ref="P17:T18" si="2">+L55</f>
        <v>0</v>
      </c>
      <c r="Q17" s="150">
        <f t="shared" si="2"/>
        <v>0</v>
      </c>
      <c r="R17" s="150">
        <f t="shared" si="2"/>
        <v>0</v>
      </c>
      <c r="S17" s="150">
        <f t="shared" si="2"/>
        <v>0</v>
      </c>
      <c r="T17" s="150">
        <f t="shared" si="2"/>
        <v>0</v>
      </c>
      <c r="U17" s="150"/>
      <c r="V17" s="150"/>
      <c r="W17" s="150"/>
      <c r="X17" s="150"/>
      <c r="Y17" s="150"/>
    </row>
    <row r="18" spans="1:25" ht="31.5" thickBot="1">
      <c r="A18" s="149" t="s">
        <v>198</v>
      </c>
      <c r="B18" s="151">
        <v>0</v>
      </c>
      <c r="C18" s="152">
        <v>1500</v>
      </c>
      <c r="D18" s="151">
        <v>500</v>
      </c>
      <c r="E18" s="151">
        <v>500</v>
      </c>
      <c r="F18" s="151">
        <v>0</v>
      </c>
      <c r="G18" s="151">
        <v>0</v>
      </c>
      <c r="H18" s="151">
        <v>0</v>
      </c>
      <c r="I18" s="151">
        <v>0</v>
      </c>
      <c r="J18" s="151">
        <v>0</v>
      </c>
      <c r="K18" s="151">
        <v>0</v>
      </c>
      <c r="L18" s="151">
        <v>0</v>
      </c>
      <c r="M18" s="100"/>
      <c r="N18" s="149" t="s">
        <v>198</v>
      </c>
      <c r="O18" s="150">
        <f>+K56</f>
        <v>0</v>
      </c>
      <c r="P18" s="150">
        <f t="shared" si="2"/>
        <v>1303</v>
      </c>
      <c r="Q18" s="150">
        <f t="shared" si="2"/>
        <v>402</v>
      </c>
      <c r="R18" s="150">
        <f t="shared" si="2"/>
        <v>460</v>
      </c>
      <c r="S18" s="150">
        <f t="shared" si="2"/>
        <v>0</v>
      </c>
      <c r="T18" s="150">
        <f t="shared" si="2"/>
        <v>0</v>
      </c>
      <c r="U18" s="150"/>
      <c r="V18" s="150"/>
      <c r="W18" s="150"/>
      <c r="X18" s="150"/>
      <c r="Y18" s="150"/>
    </row>
    <row r="19" spans="1:25" ht="31.5" thickBot="1">
      <c r="A19" s="149" t="s">
        <v>199</v>
      </c>
      <c r="B19" s="151">
        <v>0</v>
      </c>
      <c r="C19" s="151">
        <v>0</v>
      </c>
      <c r="D19" s="151">
        <v>0</v>
      </c>
      <c r="E19" s="151">
        <v>0</v>
      </c>
      <c r="F19" s="151">
        <v>500</v>
      </c>
      <c r="G19" s="151">
        <v>0</v>
      </c>
      <c r="H19" s="151">
        <v>0</v>
      </c>
      <c r="I19" s="151">
        <v>0</v>
      </c>
      <c r="J19" s="151">
        <v>0</v>
      </c>
      <c r="K19" s="151">
        <v>0</v>
      </c>
      <c r="L19" s="151">
        <v>0</v>
      </c>
      <c r="M19" s="100"/>
      <c r="N19" s="149" t="s">
        <v>199</v>
      </c>
      <c r="O19" s="150">
        <f>+K109</f>
        <v>0</v>
      </c>
      <c r="P19" s="150">
        <f t="shared" ref="P19:T19" si="3">+L109</f>
        <v>0</v>
      </c>
      <c r="Q19" s="150">
        <f t="shared" si="3"/>
        <v>0</v>
      </c>
      <c r="R19" s="150">
        <f t="shared" si="3"/>
        <v>0</v>
      </c>
      <c r="S19" s="150">
        <f t="shared" si="3"/>
        <v>355</v>
      </c>
      <c r="T19" s="150">
        <f t="shared" si="3"/>
        <v>0</v>
      </c>
      <c r="U19" s="150"/>
      <c r="V19" s="150"/>
      <c r="W19" s="150"/>
      <c r="X19" s="150"/>
      <c r="Y19" s="150"/>
    </row>
    <row r="20" spans="1:25" ht="31.5" thickBot="1">
      <c r="A20" s="149" t="s">
        <v>200</v>
      </c>
      <c r="B20" s="151">
        <v>0</v>
      </c>
      <c r="C20" s="151">
        <v>0</v>
      </c>
      <c r="D20" s="151">
        <v>0</v>
      </c>
      <c r="E20" s="151">
        <v>0</v>
      </c>
      <c r="F20" s="151">
        <v>0</v>
      </c>
      <c r="G20" s="151">
        <v>0</v>
      </c>
      <c r="H20" s="151">
        <v>0</v>
      </c>
      <c r="I20" s="151">
        <v>0</v>
      </c>
      <c r="J20" s="151">
        <v>0</v>
      </c>
      <c r="K20" s="151">
        <v>0</v>
      </c>
      <c r="L20" s="151">
        <v>0</v>
      </c>
      <c r="M20" s="100"/>
      <c r="N20" s="149" t="s">
        <v>200</v>
      </c>
      <c r="O20" s="150"/>
      <c r="P20" s="150"/>
      <c r="Q20" s="150"/>
      <c r="R20" s="150"/>
      <c r="S20" s="150"/>
      <c r="T20" s="150"/>
      <c r="U20" s="150"/>
      <c r="V20" s="150"/>
      <c r="W20" s="150"/>
      <c r="X20" s="150"/>
      <c r="Y20" s="150"/>
    </row>
    <row r="21" spans="1:25" ht="31.5" thickBot="1">
      <c r="A21" s="149" t="s">
        <v>201</v>
      </c>
      <c r="B21" s="151">
        <v>0</v>
      </c>
      <c r="C21" s="151">
        <v>0</v>
      </c>
      <c r="D21" s="151">
        <v>0</v>
      </c>
      <c r="E21" s="151">
        <v>0</v>
      </c>
      <c r="F21" s="151">
        <v>0</v>
      </c>
      <c r="G21" s="151">
        <v>0</v>
      </c>
      <c r="H21" s="151">
        <v>0</v>
      </c>
      <c r="I21" s="151">
        <v>0</v>
      </c>
      <c r="J21" s="151">
        <v>0</v>
      </c>
      <c r="K21" s="151">
        <v>0</v>
      </c>
      <c r="L21" s="151">
        <v>0</v>
      </c>
      <c r="M21" s="100"/>
      <c r="N21" s="149" t="s">
        <v>201</v>
      </c>
      <c r="O21" s="150"/>
      <c r="P21" s="150"/>
      <c r="Q21" s="150"/>
      <c r="R21" s="150"/>
      <c r="S21" s="150"/>
      <c r="T21" s="150"/>
      <c r="U21" s="150"/>
      <c r="V21" s="150"/>
      <c r="W21" s="150"/>
      <c r="X21" s="150"/>
      <c r="Y21" s="150"/>
    </row>
    <row r="22" spans="1:25" ht="31.5" thickBot="1">
      <c r="A22" s="149" t="s">
        <v>202</v>
      </c>
      <c r="B22" s="151"/>
      <c r="C22" s="151"/>
      <c r="D22" s="151"/>
      <c r="E22" s="151"/>
      <c r="F22" s="151"/>
      <c r="G22" s="151"/>
      <c r="H22" s="151"/>
      <c r="I22" s="151"/>
      <c r="J22" s="151"/>
      <c r="K22" s="151"/>
      <c r="L22" s="151">
        <v>0</v>
      </c>
      <c r="M22" s="100"/>
      <c r="N22" s="149" t="s">
        <v>202</v>
      </c>
      <c r="O22" s="150"/>
      <c r="P22" s="150"/>
      <c r="Q22" s="150"/>
      <c r="R22" s="150"/>
      <c r="S22" s="150"/>
      <c r="T22" s="150"/>
      <c r="U22" s="150"/>
      <c r="V22" s="150"/>
      <c r="W22" s="150"/>
      <c r="X22" s="150"/>
      <c r="Y22" s="150"/>
    </row>
    <row r="23" spans="1:25" ht="31.5" thickBot="1">
      <c r="A23" s="149" t="s">
        <v>203</v>
      </c>
      <c r="B23" s="151">
        <v>-500</v>
      </c>
      <c r="C23" s="152">
        <v>-1500</v>
      </c>
      <c r="D23" s="151">
        <v>-475</v>
      </c>
      <c r="E23" s="151">
        <v>-100</v>
      </c>
      <c r="F23" s="151">
        <v>725</v>
      </c>
      <c r="G23" s="152">
        <v>1225</v>
      </c>
      <c r="H23" s="152">
        <v>1225</v>
      </c>
      <c r="I23" s="152">
        <v>1225</v>
      </c>
      <c r="J23" s="152">
        <v>1225</v>
      </c>
      <c r="K23" s="152">
        <v>1225</v>
      </c>
      <c r="L23" s="152">
        <v>1225</v>
      </c>
      <c r="M23" s="97"/>
      <c r="N23" s="149" t="s">
        <v>203</v>
      </c>
      <c r="O23" s="150">
        <f>+O14-O17</f>
        <v>-457</v>
      </c>
      <c r="P23" s="150">
        <f t="shared" ref="P23:Y23" si="4">+P14-P17</f>
        <v>0</v>
      </c>
      <c r="Q23" s="150">
        <f t="shared" si="4"/>
        <v>22.25</v>
      </c>
      <c r="R23" s="150">
        <f t="shared" si="4"/>
        <v>356</v>
      </c>
      <c r="S23" s="150">
        <f t="shared" si="4"/>
        <v>1090.25</v>
      </c>
      <c r="T23" s="150">
        <f t="shared" si="4"/>
        <v>1090.25</v>
      </c>
      <c r="U23" s="150">
        <f t="shared" si="4"/>
        <v>1090.25</v>
      </c>
      <c r="V23" s="150">
        <f t="shared" si="4"/>
        <v>1090.25</v>
      </c>
      <c r="W23" s="150">
        <f t="shared" si="4"/>
        <v>1090.25</v>
      </c>
      <c r="X23" s="150">
        <f t="shared" si="4"/>
        <v>1090.25</v>
      </c>
      <c r="Y23" s="150">
        <f t="shared" si="4"/>
        <v>1090.25</v>
      </c>
    </row>
    <row r="24" spans="1:25" ht="17.25" thickBot="1">
      <c r="A24" s="150" t="s">
        <v>270</v>
      </c>
      <c r="B24" s="150">
        <f>+B16</f>
        <v>500</v>
      </c>
      <c r="C24" s="150">
        <f>+C16-1000</f>
        <v>500</v>
      </c>
      <c r="D24" s="150">
        <f t="shared" ref="D24:F24" si="5">+D16</f>
        <v>500</v>
      </c>
      <c r="E24" s="150">
        <f t="shared" si="5"/>
        <v>500</v>
      </c>
      <c r="F24" s="150">
        <f t="shared" si="5"/>
        <v>500</v>
      </c>
      <c r="G24" s="150"/>
      <c r="H24" s="150"/>
      <c r="I24" s="150"/>
      <c r="J24" s="150"/>
      <c r="K24" s="150"/>
      <c r="L24" s="150"/>
    </row>
    <row r="25" spans="1:25" ht="17.25" thickBot="1">
      <c r="A25" s="150" t="s">
        <v>271</v>
      </c>
      <c r="B25" s="150"/>
      <c r="C25" s="150">
        <v>-1000</v>
      </c>
      <c r="D25" s="150"/>
      <c r="E25" s="150"/>
      <c r="F25" s="150"/>
      <c r="G25" s="150"/>
      <c r="H25" s="150"/>
      <c r="I25" s="150"/>
      <c r="J25" s="150"/>
      <c r="K25" s="150"/>
      <c r="L25" s="150"/>
    </row>
    <row r="26" spans="1:25" ht="17.25" thickBot="1">
      <c r="O26" s="96" t="s">
        <v>272</v>
      </c>
    </row>
    <row r="27" spans="1:25" ht="30.75" thickBot="1">
      <c r="A27" s="148" t="s">
        <v>273</v>
      </c>
      <c r="B27" s="148" t="s">
        <v>258</v>
      </c>
      <c r="C27" s="148" t="s">
        <v>259</v>
      </c>
      <c r="D27" s="148" t="s">
        <v>260</v>
      </c>
      <c r="E27" s="148" t="s">
        <v>261</v>
      </c>
      <c r="F27" s="148" t="s">
        <v>262</v>
      </c>
      <c r="G27" s="148" t="s">
        <v>263</v>
      </c>
      <c r="H27" s="148" t="s">
        <v>264</v>
      </c>
      <c r="I27" s="148" t="s">
        <v>265</v>
      </c>
      <c r="J27" s="148" t="s">
        <v>266</v>
      </c>
      <c r="K27" s="148" t="s">
        <v>267</v>
      </c>
      <c r="L27" s="148" t="s">
        <v>268</v>
      </c>
      <c r="M27" s="98"/>
      <c r="N27" s="98"/>
      <c r="O27" s="148" t="s">
        <v>258</v>
      </c>
      <c r="P27" s="148" t="s">
        <v>259</v>
      </c>
      <c r="Q27" s="148" t="s">
        <v>260</v>
      </c>
      <c r="R27" s="148" t="s">
        <v>261</v>
      </c>
      <c r="S27" s="148" t="s">
        <v>262</v>
      </c>
      <c r="T27" s="148" t="s">
        <v>263</v>
      </c>
      <c r="U27" s="148" t="s">
        <v>264</v>
      </c>
      <c r="V27" s="148" t="s">
        <v>265</v>
      </c>
      <c r="W27" s="148" t="s">
        <v>266</v>
      </c>
      <c r="X27" s="148" t="s">
        <v>267</v>
      </c>
      <c r="Y27" s="148" t="s">
        <v>268</v>
      </c>
    </row>
    <row r="28" spans="1:25" ht="17.25" thickBot="1">
      <c r="A28" s="149"/>
      <c r="B28" s="149"/>
      <c r="C28" s="149"/>
      <c r="D28" s="149"/>
      <c r="E28" s="149"/>
      <c r="F28" s="149"/>
      <c r="G28" s="149"/>
      <c r="H28" s="149"/>
      <c r="I28" s="149"/>
      <c r="J28" s="149"/>
      <c r="K28" s="149"/>
      <c r="L28" s="149"/>
      <c r="M28" s="99"/>
      <c r="N28" s="99"/>
      <c r="O28" s="150"/>
      <c r="P28" s="150"/>
      <c r="Q28" s="150"/>
      <c r="R28" s="150"/>
      <c r="S28" s="150"/>
      <c r="T28" s="150"/>
      <c r="U28" s="150"/>
      <c r="V28" s="150"/>
      <c r="W28" s="150"/>
      <c r="X28" s="150"/>
      <c r="Y28" s="150"/>
    </row>
    <row r="29" spans="1:25" ht="31.5" thickBot="1">
      <c r="A29" s="149" t="s">
        <v>269</v>
      </c>
      <c r="B29" s="151">
        <v>0</v>
      </c>
      <c r="C29" s="151">
        <v>0</v>
      </c>
      <c r="D29" s="151">
        <v>22.25</v>
      </c>
      <c r="E29" s="151">
        <v>356</v>
      </c>
      <c r="F29" s="152">
        <v>1090.25</v>
      </c>
      <c r="G29" s="152">
        <v>1090.25</v>
      </c>
      <c r="H29" s="152">
        <v>1090.25</v>
      </c>
      <c r="I29" s="152">
        <v>1090.25</v>
      </c>
      <c r="J29" s="152">
        <v>1090.25</v>
      </c>
      <c r="K29" s="152">
        <v>1090.25</v>
      </c>
      <c r="L29" s="152">
        <v>1090.25</v>
      </c>
      <c r="M29" s="97"/>
      <c r="N29" s="97"/>
      <c r="O29" s="150">
        <f>+O14-B29</f>
        <v>0</v>
      </c>
      <c r="P29" s="150">
        <f t="shared" ref="P29:Y29" si="6">+P14-C29</f>
        <v>0</v>
      </c>
      <c r="Q29" s="150">
        <f t="shared" si="6"/>
        <v>0</v>
      </c>
      <c r="R29" s="150">
        <f t="shared" si="6"/>
        <v>0</v>
      </c>
      <c r="S29" s="150">
        <f t="shared" si="6"/>
        <v>0</v>
      </c>
      <c r="T29" s="150">
        <f t="shared" si="6"/>
        <v>0</v>
      </c>
      <c r="U29" s="150">
        <f t="shared" si="6"/>
        <v>0</v>
      </c>
      <c r="V29" s="150">
        <f t="shared" si="6"/>
        <v>0</v>
      </c>
      <c r="W29" s="150">
        <f t="shared" si="6"/>
        <v>0</v>
      </c>
      <c r="X29" s="150">
        <f t="shared" si="6"/>
        <v>0</v>
      </c>
      <c r="Y29" s="150">
        <f t="shared" si="6"/>
        <v>0</v>
      </c>
    </row>
    <row r="30" spans="1:25" ht="17.25" thickBot="1">
      <c r="A30" s="149" t="s">
        <v>196</v>
      </c>
      <c r="B30" s="151">
        <v>0</v>
      </c>
      <c r="C30" s="151">
        <v>0</v>
      </c>
      <c r="D30" s="151">
        <v>0</v>
      </c>
      <c r="E30" s="151">
        <v>0</v>
      </c>
      <c r="F30" s="151">
        <v>0</v>
      </c>
      <c r="G30" s="151">
        <v>0</v>
      </c>
      <c r="H30" s="151">
        <v>0</v>
      </c>
      <c r="I30" s="151">
        <v>0</v>
      </c>
      <c r="J30" s="151">
        <v>0</v>
      </c>
      <c r="K30" s="151">
        <v>0</v>
      </c>
      <c r="L30" s="151">
        <v>0</v>
      </c>
      <c r="M30" s="100"/>
      <c r="N30" s="100"/>
      <c r="O30" s="150">
        <f t="shared" ref="O30:Y30" si="7">+O15-B30</f>
        <v>0</v>
      </c>
      <c r="P30" s="150">
        <f t="shared" si="7"/>
        <v>0</v>
      </c>
      <c r="Q30" s="150">
        <f t="shared" si="7"/>
        <v>0</v>
      </c>
      <c r="R30" s="150">
        <f t="shared" si="7"/>
        <v>0</v>
      </c>
      <c r="S30" s="150">
        <f t="shared" si="7"/>
        <v>0</v>
      </c>
      <c r="T30" s="150">
        <f t="shared" si="7"/>
        <v>0</v>
      </c>
      <c r="U30" s="150">
        <f t="shared" si="7"/>
        <v>0</v>
      </c>
      <c r="V30" s="150">
        <f t="shared" si="7"/>
        <v>0</v>
      </c>
      <c r="W30" s="150">
        <f t="shared" si="7"/>
        <v>0</v>
      </c>
      <c r="X30" s="150">
        <f t="shared" si="7"/>
        <v>0</v>
      </c>
      <c r="Y30" s="150">
        <f t="shared" si="7"/>
        <v>0</v>
      </c>
    </row>
    <row r="31" spans="1:25" ht="31.5" thickBot="1">
      <c r="A31" s="149" t="s">
        <v>197</v>
      </c>
      <c r="B31" s="153">
        <v>457</v>
      </c>
      <c r="C31" s="151">
        <v>0</v>
      </c>
      <c r="D31" s="151">
        <v>0</v>
      </c>
      <c r="E31" s="151">
        <v>0</v>
      </c>
      <c r="F31" s="151">
        <v>0</v>
      </c>
      <c r="G31" s="151">
        <v>0</v>
      </c>
      <c r="H31" s="151">
        <v>0</v>
      </c>
      <c r="I31" s="151">
        <v>0</v>
      </c>
      <c r="J31" s="151">
        <v>0</v>
      </c>
      <c r="K31" s="151">
        <v>0</v>
      </c>
      <c r="L31" s="151">
        <v>0</v>
      </c>
      <c r="M31" s="100"/>
      <c r="N31" s="100"/>
      <c r="O31" s="150">
        <f t="shared" ref="O31:Y36" si="8">+O17-B31</f>
        <v>0</v>
      </c>
      <c r="P31" s="150">
        <f t="shared" si="8"/>
        <v>0</v>
      </c>
      <c r="Q31" s="150">
        <f t="shared" si="8"/>
        <v>0</v>
      </c>
      <c r="R31" s="150">
        <f t="shared" si="8"/>
        <v>0</v>
      </c>
      <c r="S31" s="150">
        <f t="shared" si="8"/>
        <v>0</v>
      </c>
      <c r="T31" s="150">
        <f t="shared" si="8"/>
        <v>0</v>
      </c>
      <c r="U31" s="150">
        <f t="shared" si="8"/>
        <v>0</v>
      </c>
      <c r="V31" s="150">
        <f t="shared" si="8"/>
        <v>0</v>
      </c>
      <c r="W31" s="150">
        <f t="shared" si="8"/>
        <v>0</v>
      </c>
      <c r="X31" s="150">
        <f t="shared" si="8"/>
        <v>0</v>
      </c>
      <c r="Y31" s="150">
        <f t="shared" si="8"/>
        <v>0</v>
      </c>
    </row>
    <row r="32" spans="1:25" ht="31.5" thickBot="1">
      <c r="A32" s="149" t="s">
        <v>198</v>
      </c>
      <c r="B32" s="151">
        <v>0</v>
      </c>
      <c r="C32" s="152">
        <v>1303</v>
      </c>
      <c r="D32" s="151">
        <v>402</v>
      </c>
      <c r="E32" s="151">
        <v>460</v>
      </c>
      <c r="F32" s="151">
        <v>0</v>
      </c>
      <c r="G32" s="151">
        <v>0</v>
      </c>
      <c r="H32" s="151">
        <v>0</v>
      </c>
      <c r="I32" s="151">
        <v>0</v>
      </c>
      <c r="J32" s="151">
        <v>0</v>
      </c>
      <c r="K32" s="151">
        <v>0</v>
      </c>
      <c r="L32" s="151">
        <v>0</v>
      </c>
      <c r="M32" s="100"/>
      <c r="N32" s="100"/>
      <c r="O32" s="150">
        <f t="shared" si="8"/>
        <v>0</v>
      </c>
      <c r="P32" s="150">
        <f t="shared" si="8"/>
        <v>0</v>
      </c>
      <c r="Q32" s="150">
        <f t="shared" si="8"/>
        <v>0</v>
      </c>
      <c r="R32" s="150">
        <f t="shared" si="8"/>
        <v>0</v>
      </c>
      <c r="S32" s="150">
        <f t="shared" si="8"/>
        <v>0</v>
      </c>
      <c r="T32" s="150">
        <f t="shared" si="8"/>
        <v>0</v>
      </c>
      <c r="U32" s="150">
        <f t="shared" si="8"/>
        <v>0</v>
      </c>
      <c r="V32" s="150">
        <f t="shared" si="8"/>
        <v>0</v>
      </c>
      <c r="W32" s="150">
        <f t="shared" si="8"/>
        <v>0</v>
      </c>
      <c r="X32" s="150">
        <f t="shared" si="8"/>
        <v>0</v>
      </c>
      <c r="Y32" s="150">
        <f t="shared" si="8"/>
        <v>0</v>
      </c>
    </row>
    <row r="33" spans="1:40" ht="31.5" thickBot="1">
      <c r="A33" s="149" t="s">
        <v>199</v>
      </c>
      <c r="B33" s="151">
        <v>0</v>
      </c>
      <c r="C33" s="151">
        <v>0</v>
      </c>
      <c r="D33" s="151">
        <v>0</v>
      </c>
      <c r="E33" s="151">
        <v>0</v>
      </c>
      <c r="F33" s="151">
        <v>355</v>
      </c>
      <c r="G33" s="151">
        <v>0</v>
      </c>
      <c r="H33" s="151">
        <v>0</v>
      </c>
      <c r="I33" s="151">
        <v>0</v>
      </c>
      <c r="J33" s="151">
        <v>0</v>
      </c>
      <c r="K33" s="151">
        <v>0</v>
      </c>
      <c r="L33" s="151">
        <v>0</v>
      </c>
      <c r="M33" s="100"/>
      <c r="N33" s="100"/>
      <c r="O33" s="150">
        <f t="shared" si="8"/>
        <v>0</v>
      </c>
      <c r="P33" s="150">
        <f t="shared" si="8"/>
        <v>0</v>
      </c>
      <c r="Q33" s="150">
        <f t="shared" si="8"/>
        <v>0</v>
      </c>
      <c r="R33" s="150">
        <f t="shared" si="8"/>
        <v>0</v>
      </c>
      <c r="S33" s="150">
        <f t="shared" si="8"/>
        <v>0</v>
      </c>
      <c r="T33" s="150">
        <f t="shared" si="8"/>
        <v>0</v>
      </c>
      <c r="U33" s="150">
        <f t="shared" si="8"/>
        <v>0</v>
      </c>
      <c r="V33" s="150">
        <f t="shared" si="8"/>
        <v>0</v>
      </c>
      <c r="W33" s="150">
        <f t="shared" si="8"/>
        <v>0</v>
      </c>
      <c r="X33" s="150">
        <f t="shared" si="8"/>
        <v>0</v>
      </c>
      <c r="Y33" s="150">
        <f t="shared" si="8"/>
        <v>0</v>
      </c>
    </row>
    <row r="34" spans="1:40" ht="31.5" thickBot="1">
      <c r="A34" s="149" t="s">
        <v>200</v>
      </c>
      <c r="B34" s="151">
        <v>0</v>
      </c>
      <c r="C34" s="151">
        <v>0</v>
      </c>
      <c r="D34" s="151">
        <v>0</v>
      </c>
      <c r="E34" s="151">
        <v>0</v>
      </c>
      <c r="F34" s="151">
        <v>0</v>
      </c>
      <c r="G34" s="151">
        <v>0</v>
      </c>
      <c r="H34" s="151">
        <v>0</v>
      </c>
      <c r="I34" s="151">
        <v>0</v>
      </c>
      <c r="J34" s="151">
        <v>0</v>
      </c>
      <c r="K34" s="151">
        <v>0</v>
      </c>
      <c r="L34" s="151">
        <v>0</v>
      </c>
      <c r="M34" s="100"/>
      <c r="N34" s="100"/>
      <c r="O34" s="150">
        <f t="shared" si="8"/>
        <v>0</v>
      </c>
      <c r="P34" s="150">
        <f t="shared" si="8"/>
        <v>0</v>
      </c>
      <c r="Q34" s="150">
        <f t="shared" si="8"/>
        <v>0</v>
      </c>
      <c r="R34" s="150">
        <f t="shared" si="8"/>
        <v>0</v>
      </c>
      <c r="S34" s="150">
        <f t="shared" si="8"/>
        <v>0</v>
      </c>
      <c r="T34" s="150">
        <f t="shared" si="8"/>
        <v>0</v>
      </c>
      <c r="U34" s="150">
        <f t="shared" si="8"/>
        <v>0</v>
      </c>
      <c r="V34" s="150">
        <f t="shared" si="8"/>
        <v>0</v>
      </c>
      <c r="W34" s="150">
        <f t="shared" si="8"/>
        <v>0</v>
      </c>
      <c r="X34" s="150">
        <f t="shared" si="8"/>
        <v>0</v>
      </c>
      <c r="Y34" s="150">
        <f t="shared" si="8"/>
        <v>0</v>
      </c>
    </row>
    <row r="35" spans="1:40" ht="31.5" thickBot="1">
      <c r="A35" s="149" t="s">
        <v>201</v>
      </c>
      <c r="B35" s="151">
        <v>0</v>
      </c>
      <c r="C35" s="151">
        <v>0</v>
      </c>
      <c r="D35" s="151">
        <v>0</v>
      </c>
      <c r="E35" s="151">
        <v>0</v>
      </c>
      <c r="F35" s="151">
        <v>0</v>
      </c>
      <c r="G35" s="151">
        <v>0</v>
      </c>
      <c r="H35" s="151">
        <v>0</v>
      </c>
      <c r="I35" s="151">
        <v>0</v>
      </c>
      <c r="J35" s="151">
        <v>0</v>
      </c>
      <c r="K35" s="151">
        <v>0</v>
      </c>
      <c r="L35" s="151">
        <v>0</v>
      </c>
      <c r="M35" s="100"/>
      <c r="N35" s="100"/>
      <c r="O35" s="150">
        <f t="shared" si="8"/>
        <v>0</v>
      </c>
      <c r="P35" s="150">
        <f t="shared" si="8"/>
        <v>0</v>
      </c>
      <c r="Q35" s="150">
        <f t="shared" si="8"/>
        <v>0</v>
      </c>
      <c r="R35" s="150">
        <f t="shared" si="8"/>
        <v>0</v>
      </c>
      <c r="S35" s="150">
        <f t="shared" si="8"/>
        <v>0</v>
      </c>
      <c r="T35" s="150">
        <f t="shared" si="8"/>
        <v>0</v>
      </c>
      <c r="U35" s="150">
        <f t="shared" si="8"/>
        <v>0</v>
      </c>
      <c r="V35" s="150">
        <f t="shared" si="8"/>
        <v>0</v>
      </c>
      <c r="W35" s="150">
        <f t="shared" si="8"/>
        <v>0</v>
      </c>
      <c r="X35" s="150">
        <f t="shared" si="8"/>
        <v>0</v>
      </c>
      <c r="Y35" s="150">
        <f t="shared" si="8"/>
        <v>0</v>
      </c>
    </row>
    <row r="36" spans="1:40" ht="31.5" thickBot="1">
      <c r="A36" s="149" t="s">
        <v>202</v>
      </c>
      <c r="B36" s="151"/>
      <c r="C36" s="151"/>
      <c r="D36" s="151"/>
      <c r="E36" s="151"/>
      <c r="F36" s="151"/>
      <c r="G36" s="151"/>
      <c r="H36" s="151"/>
      <c r="I36" s="151"/>
      <c r="J36" s="151"/>
      <c r="K36" s="151"/>
      <c r="L36" s="151">
        <v>0</v>
      </c>
      <c r="M36" s="100"/>
      <c r="N36" s="100"/>
      <c r="O36" s="150">
        <f t="shared" si="8"/>
        <v>0</v>
      </c>
      <c r="P36" s="150">
        <f t="shared" si="8"/>
        <v>0</v>
      </c>
      <c r="Q36" s="150">
        <f t="shared" si="8"/>
        <v>0</v>
      </c>
      <c r="R36" s="150">
        <f t="shared" si="8"/>
        <v>0</v>
      </c>
      <c r="S36" s="150">
        <f t="shared" si="8"/>
        <v>0</v>
      </c>
      <c r="T36" s="150">
        <f t="shared" si="8"/>
        <v>0</v>
      </c>
      <c r="U36" s="150">
        <f t="shared" si="8"/>
        <v>0</v>
      </c>
      <c r="V36" s="150">
        <f t="shared" si="8"/>
        <v>0</v>
      </c>
      <c r="W36" s="150">
        <f t="shared" si="8"/>
        <v>0</v>
      </c>
      <c r="X36" s="150">
        <f t="shared" si="8"/>
        <v>0</v>
      </c>
      <c r="Y36" s="150">
        <f t="shared" si="8"/>
        <v>0</v>
      </c>
    </row>
    <row r="37" spans="1:40" ht="31.5" thickBot="1">
      <c r="A37" s="149" t="s">
        <v>203</v>
      </c>
      <c r="B37" s="151">
        <v>-457</v>
      </c>
      <c r="C37" s="152">
        <v>-1303</v>
      </c>
      <c r="D37" s="151">
        <v>-379.75</v>
      </c>
      <c r="E37" s="151">
        <v>-104</v>
      </c>
      <c r="F37" s="151">
        <v>735.25</v>
      </c>
      <c r="G37" s="152">
        <v>1090.25</v>
      </c>
      <c r="H37" s="152">
        <v>1090.25</v>
      </c>
      <c r="I37" s="152">
        <v>1090.25</v>
      </c>
      <c r="J37" s="152">
        <v>1090.25</v>
      </c>
      <c r="K37" s="152">
        <v>1090.25</v>
      </c>
      <c r="L37" s="152">
        <v>1090.25</v>
      </c>
      <c r="M37" s="97"/>
      <c r="N37" s="97"/>
    </row>
    <row r="41" spans="1:40">
      <c r="A41" s="96" t="s">
        <v>274</v>
      </c>
      <c r="Q41" s="96" t="s">
        <v>275</v>
      </c>
      <c r="AD41" s="98"/>
      <c r="AE41" s="98"/>
      <c r="AF41" s="98"/>
      <c r="AG41" s="98"/>
      <c r="AH41" s="98"/>
      <c r="AI41" s="98"/>
      <c r="AJ41" s="98"/>
      <c r="AK41" s="98"/>
      <c r="AL41" s="98"/>
      <c r="AM41" s="98"/>
      <c r="AN41" s="98"/>
    </row>
    <row r="42" spans="1:40" ht="17.25" thickBot="1">
      <c r="A42" s="101" t="s">
        <v>276</v>
      </c>
      <c r="K42" s="96" t="s">
        <v>275</v>
      </c>
      <c r="AD42" s="98"/>
      <c r="AE42" s="98"/>
      <c r="AF42" s="98"/>
      <c r="AG42" s="98"/>
      <c r="AH42" s="98"/>
      <c r="AI42" s="98"/>
      <c r="AJ42" s="98"/>
      <c r="AK42" s="98"/>
      <c r="AL42" s="98"/>
      <c r="AM42" s="98"/>
      <c r="AN42" s="98"/>
    </row>
    <row r="43" spans="1:40" ht="17.25" thickBot="1">
      <c r="A43" s="96" t="s">
        <v>277</v>
      </c>
      <c r="B43" s="150"/>
      <c r="C43" s="150" t="s">
        <v>193</v>
      </c>
      <c r="D43" s="148" t="s">
        <v>258</v>
      </c>
      <c r="E43" s="148" t="s">
        <v>259</v>
      </c>
      <c r="F43" s="148" t="s">
        <v>260</v>
      </c>
      <c r="G43" s="148" t="s">
        <v>261</v>
      </c>
      <c r="H43" s="148" t="s">
        <v>262</v>
      </c>
      <c r="I43" s="148" t="s">
        <v>263</v>
      </c>
      <c r="J43" s="98"/>
      <c r="K43" s="98"/>
      <c r="L43" s="98"/>
      <c r="M43" s="98"/>
      <c r="N43" s="98"/>
      <c r="Q43" s="148" t="s">
        <v>258</v>
      </c>
      <c r="R43" s="148" t="s">
        <v>259</v>
      </c>
      <c r="S43" s="148" t="s">
        <v>260</v>
      </c>
      <c r="T43" s="148" t="s">
        <v>261</v>
      </c>
      <c r="U43" s="148" t="s">
        <v>262</v>
      </c>
      <c r="V43" s="148" t="s">
        <v>263</v>
      </c>
      <c r="W43" s="148" t="s">
        <v>264</v>
      </c>
      <c r="X43" s="148" t="s">
        <v>265</v>
      </c>
      <c r="Y43" s="148" t="s">
        <v>266</v>
      </c>
      <c r="Z43" s="148" t="s">
        <v>267</v>
      </c>
      <c r="AA43" s="148" t="s">
        <v>268</v>
      </c>
    </row>
    <row r="44" spans="1:40" ht="31.5" thickBot="1">
      <c r="B44" s="151" t="s">
        <v>278</v>
      </c>
      <c r="C44" s="154">
        <v>1</v>
      </c>
      <c r="D44" s="151">
        <v>100</v>
      </c>
      <c r="E44" s="151"/>
      <c r="F44" s="150"/>
      <c r="G44" s="151"/>
      <c r="H44" s="151"/>
      <c r="I44" s="151"/>
      <c r="J44" s="100"/>
      <c r="K44" s="151">
        <f>+D44*C44</f>
        <v>100</v>
      </c>
      <c r="L44" s="151"/>
      <c r="M44" s="151"/>
      <c r="N44" s="151"/>
      <c r="O44" s="151"/>
      <c r="P44" s="160"/>
      <c r="Q44" s="151"/>
      <c r="R44" s="151"/>
      <c r="S44" s="151"/>
      <c r="T44" s="151"/>
      <c r="U44" s="151"/>
      <c r="V44" s="151"/>
      <c r="W44" s="151"/>
      <c r="X44" s="151"/>
      <c r="Y44" s="151"/>
      <c r="Z44" s="151"/>
      <c r="AA44" s="151"/>
      <c r="AB44" s="100"/>
    </row>
    <row r="45" spans="1:40" ht="31.5" thickBot="1">
      <c r="B45" s="151" t="s">
        <v>279</v>
      </c>
      <c r="C45" s="155">
        <v>0.6</v>
      </c>
      <c r="D45" s="151">
        <v>100</v>
      </c>
      <c r="E45" s="151"/>
      <c r="F45" s="150"/>
      <c r="G45" s="151"/>
      <c r="H45" s="151"/>
      <c r="I45" s="151"/>
      <c r="J45" s="100"/>
      <c r="K45" s="151">
        <f t="shared" ref="K45:K54" si="9">+D45*C45</f>
        <v>60</v>
      </c>
      <c r="L45" s="151"/>
      <c r="M45" s="151"/>
      <c r="N45" s="151"/>
      <c r="O45" s="151"/>
      <c r="P45" s="160"/>
      <c r="Q45" s="151"/>
      <c r="R45" s="151"/>
      <c r="S45" s="151"/>
      <c r="T45" s="151"/>
      <c r="U45" s="151"/>
      <c r="V45" s="151"/>
      <c r="W45" s="151"/>
      <c r="X45" s="151"/>
      <c r="Y45" s="151"/>
      <c r="Z45" s="151"/>
      <c r="AA45" s="151"/>
      <c r="AB45" s="100"/>
    </row>
    <row r="46" spans="1:40" ht="17.25" thickBot="1">
      <c r="B46" s="151" t="s">
        <v>280</v>
      </c>
      <c r="C46" s="155">
        <v>0.8</v>
      </c>
      <c r="D46" s="151"/>
      <c r="E46" s="151"/>
      <c r="F46" s="150"/>
      <c r="G46" s="151"/>
      <c r="H46" s="151"/>
      <c r="I46" s="151"/>
      <c r="J46" s="100"/>
      <c r="K46" s="151">
        <f t="shared" si="9"/>
        <v>0</v>
      </c>
      <c r="L46" s="151"/>
      <c r="M46" s="151"/>
      <c r="N46" s="151"/>
      <c r="O46" s="151"/>
      <c r="P46" s="160"/>
      <c r="Q46" s="151"/>
      <c r="R46" s="151"/>
      <c r="S46" s="151"/>
      <c r="T46" s="151"/>
      <c r="U46" s="151"/>
      <c r="V46" s="151"/>
      <c r="W46" s="151"/>
      <c r="X46" s="151"/>
      <c r="Y46" s="151"/>
      <c r="Z46" s="151"/>
      <c r="AA46" s="151"/>
      <c r="AB46" s="100"/>
    </row>
    <row r="47" spans="1:40" ht="17.25" thickBot="1">
      <c r="B47" s="151" t="s">
        <v>281</v>
      </c>
      <c r="C47" s="155">
        <v>0.79</v>
      </c>
      <c r="D47" s="151">
        <v>100</v>
      </c>
      <c r="E47" s="151"/>
      <c r="F47" s="150"/>
      <c r="G47" s="151"/>
      <c r="H47" s="151"/>
      <c r="I47" s="151"/>
      <c r="J47" s="100"/>
      <c r="K47" s="151">
        <f t="shared" si="9"/>
        <v>79</v>
      </c>
      <c r="L47" s="151"/>
      <c r="M47" s="151"/>
      <c r="N47" s="151"/>
      <c r="O47" s="151"/>
      <c r="P47" s="160"/>
      <c r="Q47" s="151"/>
      <c r="R47" s="151"/>
      <c r="S47" s="151"/>
      <c r="T47" s="151"/>
      <c r="U47" s="151"/>
      <c r="V47" s="151"/>
      <c r="W47" s="151"/>
      <c r="X47" s="151"/>
      <c r="Y47" s="151"/>
      <c r="Z47" s="151"/>
      <c r="AA47" s="151"/>
      <c r="AB47" s="100"/>
    </row>
    <row r="48" spans="1:40" ht="31.5" thickBot="1">
      <c r="B48" s="151" t="s">
        <v>282</v>
      </c>
      <c r="C48" s="155">
        <v>1.47</v>
      </c>
      <c r="D48" s="151">
        <v>100</v>
      </c>
      <c r="E48" s="151"/>
      <c r="F48" s="150"/>
      <c r="G48" s="151"/>
      <c r="H48" s="151"/>
      <c r="I48" s="151"/>
      <c r="J48" s="100"/>
      <c r="K48" s="151">
        <f t="shared" si="9"/>
        <v>147</v>
      </c>
      <c r="L48" s="151"/>
      <c r="M48" s="151"/>
      <c r="N48" s="151"/>
      <c r="O48" s="151"/>
      <c r="P48" s="160"/>
      <c r="Q48" s="151"/>
      <c r="R48" s="151"/>
      <c r="S48" s="151"/>
      <c r="T48" s="151"/>
      <c r="U48" s="151"/>
      <c r="V48" s="151"/>
      <c r="W48" s="151"/>
      <c r="X48" s="151"/>
      <c r="Y48" s="151"/>
      <c r="Z48" s="151"/>
      <c r="AA48" s="151"/>
      <c r="AB48" s="100"/>
    </row>
    <row r="49" spans="1:28" ht="31.5" thickBot="1">
      <c r="B49" s="151" t="s">
        <v>283</v>
      </c>
      <c r="C49" s="155">
        <v>0.71</v>
      </c>
      <c r="D49" s="151">
        <v>100</v>
      </c>
      <c r="E49" s="151"/>
      <c r="F49" s="150"/>
      <c r="G49" s="151"/>
      <c r="H49" s="151"/>
      <c r="I49" s="151"/>
      <c r="J49" s="100"/>
      <c r="K49" s="151">
        <f t="shared" si="9"/>
        <v>71</v>
      </c>
      <c r="L49" s="151"/>
      <c r="M49" s="151"/>
      <c r="N49" s="151"/>
      <c r="O49" s="151"/>
      <c r="P49" s="160"/>
      <c r="Q49" s="151"/>
      <c r="R49" s="151"/>
      <c r="S49" s="151"/>
      <c r="T49" s="151"/>
      <c r="U49" s="151"/>
      <c r="V49" s="151"/>
      <c r="W49" s="151"/>
      <c r="X49" s="151"/>
      <c r="Y49" s="151"/>
      <c r="Z49" s="151"/>
      <c r="AA49" s="151"/>
      <c r="AB49" s="100"/>
    </row>
    <row r="50" spans="1:28" ht="17.25" thickBot="1">
      <c r="B50" s="151" t="s">
        <v>284</v>
      </c>
      <c r="C50" s="154">
        <v>1</v>
      </c>
      <c r="D50" s="151"/>
      <c r="E50" s="151"/>
      <c r="F50" s="151"/>
      <c r="G50" s="151"/>
      <c r="H50" s="151"/>
      <c r="I50" s="151"/>
      <c r="J50" s="100"/>
      <c r="K50" s="151">
        <f t="shared" si="9"/>
        <v>0</v>
      </c>
      <c r="L50" s="151"/>
      <c r="M50" s="151"/>
      <c r="N50" s="151"/>
      <c r="O50" s="151"/>
      <c r="P50" s="160"/>
      <c r="Q50" s="151"/>
      <c r="R50" s="151"/>
      <c r="S50" s="151"/>
      <c r="T50" s="151"/>
      <c r="U50" s="151"/>
      <c r="V50" s="151"/>
      <c r="W50" s="151"/>
      <c r="X50" s="151"/>
      <c r="Y50" s="151"/>
      <c r="Z50" s="151"/>
      <c r="AA50" s="151"/>
      <c r="AB50" s="100"/>
    </row>
    <row r="51" spans="1:28" ht="17.25" thickBot="1">
      <c r="B51" s="151" t="s">
        <v>285</v>
      </c>
      <c r="C51" s="155">
        <v>0.8</v>
      </c>
      <c r="D51" s="151"/>
      <c r="E51" s="151"/>
      <c r="F51" s="151"/>
      <c r="G51" s="151"/>
      <c r="H51" s="151"/>
      <c r="I51" s="151"/>
      <c r="J51" s="100"/>
      <c r="K51" s="151">
        <f t="shared" si="9"/>
        <v>0</v>
      </c>
      <c r="L51" s="151"/>
      <c r="M51" s="151"/>
      <c r="N51" s="151"/>
      <c r="O51" s="151"/>
      <c r="P51" s="160"/>
      <c r="Q51" s="151"/>
      <c r="R51" s="151"/>
      <c r="S51" s="151"/>
      <c r="T51" s="151"/>
      <c r="U51" s="151"/>
      <c r="V51" s="151"/>
      <c r="W51" s="151"/>
      <c r="X51" s="151"/>
      <c r="Y51" s="151"/>
      <c r="Z51" s="151"/>
      <c r="AA51" s="151"/>
      <c r="AB51" s="100"/>
    </row>
    <row r="52" spans="1:28" ht="17.25" thickBot="1">
      <c r="B52" s="151" t="s">
        <v>286</v>
      </c>
      <c r="C52" s="154">
        <v>0.77</v>
      </c>
      <c r="D52" s="151"/>
      <c r="E52" s="151"/>
      <c r="F52" s="151"/>
      <c r="G52" s="151"/>
      <c r="H52" s="151"/>
      <c r="I52" s="151"/>
      <c r="J52" s="100"/>
      <c r="K52" s="151">
        <f t="shared" si="9"/>
        <v>0</v>
      </c>
      <c r="L52" s="151"/>
      <c r="M52" s="151"/>
      <c r="N52" s="151"/>
      <c r="O52" s="151"/>
      <c r="P52" s="160"/>
      <c r="Q52" s="151"/>
      <c r="R52" s="151"/>
      <c r="S52" s="151"/>
      <c r="T52" s="151"/>
      <c r="U52" s="151"/>
      <c r="V52" s="151"/>
      <c r="W52" s="151"/>
      <c r="X52" s="151"/>
      <c r="Y52" s="151"/>
      <c r="Z52" s="151"/>
      <c r="AA52" s="151"/>
      <c r="AB52" s="100"/>
    </row>
    <row r="53" spans="1:28" ht="61.5" thickBot="1">
      <c r="B53" s="151" t="s">
        <v>287</v>
      </c>
      <c r="C53" s="155">
        <v>0.71</v>
      </c>
      <c r="D53" s="151"/>
      <c r="E53" s="151"/>
      <c r="F53" s="151"/>
      <c r="G53" s="151"/>
      <c r="H53" s="151"/>
      <c r="I53" s="151"/>
      <c r="J53" s="100"/>
      <c r="K53" s="151">
        <f t="shared" si="9"/>
        <v>0</v>
      </c>
      <c r="L53" s="151"/>
      <c r="M53" s="151"/>
      <c r="N53" s="151"/>
      <c r="O53" s="151"/>
      <c r="P53" s="160"/>
      <c r="Q53" s="151"/>
      <c r="R53" s="151"/>
      <c r="S53" s="151"/>
      <c r="T53" s="151"/>
      <c r="U53" s="151"/>
      <c r="V53" s="151"/>
      <c r="W53" s="151"/>
      <c r="X53" s="151"/>
      <c r="Y53" s="151"/>
      <c r="Z53" s="151"/>
      <c r="AA53" s="151"/>
      <c r="AB53" s="100"/>
    </row>
    <row r="54" spans="1:28" ht="31.5" thickBot="1">
      <c r="B54" s="151" t="s">
        <v>288</v>
      </c>
      <c r="C54" s="155">
        <v>0.8</v>
      </c>
      <c r="D54" s="151"/>
      <c r="E54" s="151"/>
      <c r="F54" s="151"/>
      <c r="G54" s="116"/>
      <c r="H54" s="116"/>
      <c r="I54" s="116"/>
      <c r="J54"/>
      <c r="K54" s="151">
        <f t="shared" si="9"/>
        <v>0</v>
      </c>
      <c r="L54" s="116"/>
      <c r="M54" s="116"/>
      <c r="N54" s="116"/>
      <c r="O54" s="116"/>
      <c r="P54" s="161"/>
      <c r="Q54" s="116"/>
      <c r="R54" s="116"/>
      <c r="S54" s="116"/>
      <c r="T54" s="116"/>
      <c r="U54" s="116"/>
      <c r="V54" s="116"/>
      <c r="W54" s="116"/>
      <c r="X54" s="116"/>
      <c r="Y54" s="116"/>
      <c r="Z54" s="116"/>
      <c r="AA54" s="116"/>
      <c r="AB54"/>
    </row>
    <row r="55" spans="1:28" ht="17.25" thickBot="1">
      <c r="B55" s="151" t="s">
        <v>289</v>
      </c>
      <c r="C55" s="156"/>
      <c r="D55" s="153">
        <f>+SUM(D44:D54)</f>
        <v>500</v>
      </c>
      <c r="E55" s="151"/>
      <c r="F55" s="151"/>
      <c r="G55" s="151"/>
      <c r="H55" s="151"/>
      <c r="I55" s="151"/>
      <c r="J55"/>
      <c r="K55" s="153">
        <f>+SUM(K44:K54)</f>
        <v>457</v>
      </c>
      <c r="L55" s="153"/>
      <c r="M55" s="153"/>
      <c r="N55" s="153"/>
      <c r="O55" s="116"/>
      <c r="P55" s="161"/>
      <c r="Q55" s="151"/>
      <c r="R55" s="151"/>
      <c r="S55" s="151"/>
      <c r="T55" s="151"/>
      <c r="U55" s="151"/>
      <c r="V55" s="151">
        <f>+SUM(V44:V54)</f>
        <v>0</v>
      </c>
      <c r="W55" s="151"/>
      <c r="X55" s="151"/>
      <c r="Y55" s="151"/>
      <c r="Z55" s="151"/>
      <c r="AA55" s="151"/>
    </row>
    <row r="56" spans="1:28" ht="17.25" thickBot="1">
      <c r="A56" s="101" t="s">
        <v>290</v>
      </c>
      <c r="B56" s="100"/>
      <c r="C56" s="102"/>
      <c r="D56" s="100"/>
      <c r="E56" s="100"/>
      <c r="F56" s="100"/>
      <c r="G56" s="100"/>
      <c r="H56" s="100"/>
      <c r="I56" s="100"/>
      <c r="J56"/>
      <c r="K56" s="153">
        <f>+K69+K82+K95</f>
        <v>0</v>
      </c>
      <c r="L56" s="153">
        <f t="shared" ref="L56:N56" si="10">+L69+L82+L95</f>
        <v>1303</v>
      </c>
      <c r="M56" s="153">
        <f t="shared" si="10"/>
        <v>402</v>
      </c>
      <c r="N56" s="153">
        <f t="shared" si="10"/>
        <v>460</v>
      </c>
      <c r="O56" s="116"/>
      <c r="P56" s="161"/>
      <c r="Q56" s="151"/>
      <c r="R56" s="151"/>
      <c r="S56" s="151"/>
      <c r="T56" s="151"/>
      <c r="U56" s="151"/>
      <c r="V56" s="151"/>
      <c r="W56" s="151"/>
      <c r="X56" s="151"/>
      <c r="Y56" s="151"/>
      <c r="Z56" s="151"/>
      <c r="AA56" s="151"/>
    </row>
    <row r="57" spans="1:28" ht="17.25" thickBot="1">
      <c r="A57" s="96" t="s">
        <v>291</v>
      </c>
      <c r="C57" s="103"/>
      <c r="Q57" s="151"/>
      <c r="R57" s="151"/>
      <c r="S57" s="151"/>
      <c r="T57" s="151"/>
      <c r="U57" s="151"/>
      <c r="V57" s="151">
        <f t="shared" ref="V57:AA70" si="11">+I57*$C57</f>
        <v>0</v>
      </c>
      <c r="W57" s="151">
        <f t="shared" si="11"/>
        <v>0</v>
      </c>
      <c r="X57" s="151">
        <f t="shared" si="11"/>
        <v>0</v>
      </c>
      <c r="Y57" s="151">
        <f t="shared" si="11"/>
        <v>0</v>
      </c>
      <c r="Z57" s="151">
        <f t="shared" si="11"/>
        <v>0</v>
      </c>
      <c r="AA57" s="151">
        <f t="shared" si="11"/>
        <v>0</v>
      </c>
    </row>
    <row r="58" spans="1:28" ht="31.5" thickBot="1">
      <c r="B58" s="151" t="s">
        <v>278</v>
      </c>
      <c r="C58" s="157">
        <v>1</v>
      </c>
      <c r="D58" s="151"/>
      <c r="E58" s="151"/>
      <c r="F58" s="151"/>
      <c r="G58" s="151">
        <v>400</v>
      </c>
      <c r="H58" s="151"/>
      <c r="I58" s="151"/>
      <c r="J58" s="100"/>
      <c r="K58" s="151">
        <f>+D58*$C58</f>
        <v>0</v>
      </c>
      <c r="L58" s="151">
        <f>+E58*$C58</f>
        <v>0</v>
      </c>
      <c r="M58" s="151">
        <f>+F58*$C58</f>
        <v>0</v>
      </c>
      <c r="N58" s="151">
        <f>+G58*$C58</f>
        <v>400</v>
      </c>
      <c r="O58" s="151"/>
      <c r="P58" s="151"/>
      <c r="Q58" s="100"/>
      <c r="R58" s="100"/>
      <c r="S58" s="100"/>
      <c r="T58" s="100"/>
      <c r="U58" s="100"/>
      <c r="V58" s="100"/>
      <c r="W58" s="100"/>
      <c r="X58" s="100"/>
      <c r="Y58" s="100"/>
      <c r="Z58" s="100"/>
    </row>
    <row r="59" spans="1:28" ht="31.5" thickBot="1">
      <c r="B59" s="151" t="s">
        <v>279</v>
      </c>
      <c r="C59" s="158">
        <v>0.6</v>
      </c>
      <c r="D59" s="151"/>
      <c r="E59" s="151">
        <v>100</v>
      </c>
      <c r="F59" s="151"/>
      <c r="G59" s="151">
        <v>100</v>
      </c>
      <c r="H59" s="151"/>
      <c r="I59" s="151"/>
      <c r="J59" s="100"/>
      <c r="K59" s="151">
        <f t="shared" ref="K59:L68" si="12">+D59*$C59</f>
        <v>0</v>
      </c>
      <c r="L59" s="151">
        <f>+E59*$C59</f>
        <v>60</v>
      </c>
      <c r="M59" s="151">
        <f t="shared" ref="M59:N68" si="13">+F59*$C59</f>
        <v>0</v>
      </c>
      <c r="N59" s="151">
        <f t="shared" si="13"/>
        <v>60</v>
      </c>
      <c r="O59" s="151"/>
      <c r="P59" s="151"/>
      <c r="Q59" s="100"/>
      <c r="R59" s="100"/>
      <c r="S59" s="100"/>
      <c r="T59" s="100"/>
      <c r="U59" s="100"/>
      <c r="V59" s="100"/>
      <c r="W59" s="100"/>
      <c r="X59" s="100"/>
      <c r="Y59" s="100"/>
      <c r="Z59" s="100"/>
    </row>
    <row r="60" spans="1:28" ht="17.25" thickBot="1">
      <c r="B60" s="151" t="s">
        <v>280</v>
      </c>
      <c r="C60" s="158">
        <v>0.8</v>
      </c>
      <c r="D60" s="151"/>
      <c r="E60" s="151">
        <v>100</v>
      </c>
      <c r="F60" s="151"/>
      <c r="G60" s="151"/>
      <c r="H60" s="151"/>
      <c r="I60" s="151"/>
      <c r="J60" s="100"/>
      <c r="K60" s="151">
        <f t="shared" si="12"/>
        <v>0</v>
      </c>
      <c r="L60" s="151">
        <f>+E60*$C60</f>
        <v>80</v>
      </c>
      <c r="M60" s="151">
        <f t="shared" si="13"/>
        <v>0</v>
      </c>
      <c r="N60" s="151">
        <f t="shared" si="13"/>
        <v>0</v>
      </c>
      <c r="O60" s="151"/>
      <c r="P60" s="151"/>
      <c r="Q60" s="100"/>
      <c r="R60" s="100"/>
      <c r="S60" s="100"/>
      <c r="T60" s="100"/>
      <c r="U60" s="100"/>
      <c r="V60" s="100"/>
      <c r="W60" s="100"/>
      <c r="X60" s="100"/>
      <c r="Y60" s="100"/>
      <c r="Z60" s="100"/>
    </row>
    <row r="61" spans="1:28" ht="17.25" thickBot="1">
      <c r="B61" s="151" t="s">
        <v>281</v>
      </c>
      <c r="C61" s="158">
        <v>0.79</v>
      </c>
      <c r="D61" s="151"/>
      <c r="E61" s="151">
        <v>100</v>
      </c>
      <c r="F61" s="151"/>
      <c r="G61" s="151"/>
      <c r="H61" s="151"/>
      <c r="I61" s="151"/>
      <c r="J61" s="100"/>
      <c r="K61" s="151">
        <f t="shared" si="12"/>
        <v>0</v>
      </c>
      <c r="L61" s="151">
        <f>+E61*$C61</f>
        <v>79</v>
      </c>
      <c r="M61" s="151">
        <f t="shared" si="13"/>
        <v>0</v>
      </c>
      <c r="N61" s="151">
        <f t="shared" si="13"/>
        <v>0</v>
      </c>
      <c r="O61" s="151"/>
      <c r="P61" s="151"/>
      <c r="Q61" s="100"/>
      <c r="R61" s="100"/>
      <c r="S61" s="100"/>
      <c r="T61" s="100"/>
      <c r="U61" s="100"/>
      <c r="V61" s="100"/>
      <c r="W61" s="100"/>
      <c r="X61" s="100"/>
      <c r="Y61" s="100"/>
      <c r="Z61" s="100"/>
    </row>
    <row r="62" spans="1:28" ht="31.5" thickBot="1">
      <c r="B62" s="151" t="s">
        <v>282</v>
      </c>
      <c r="C62" s="158">
        <v>1.47</v>
      </c>
      <c r="D62" s="151"/>
      <c r="E62" s="151">
        <v>200</v>
      </c>
      <c r="F62" s="151"/>
      <c r="G62" s="151"/>
      <c r="H62" s="151"/>
      <c r="I62" s="151"/>
      <c r="J62" s="100"/>
      <c r="K62" s="151">
        <f t="shared" si="12"/>
        <v>0</v>
      </c>
      <c r="L62" s="151">
        <f>+E62*$C62</f>
        <v>294</v>
      </c>
      <c r="M62" s="151">
        <f t="shared" si="13"/>
        <v>0</v>
      </c>
      <c r="N62" s="151">
        <f t="shared" si="13"/>
        <v>0</v>
      </c>
      <c r="O62" s="151"/>
      <c r="P62" s="151"/>
      <c r="Q62" s="100"/>
      <c r="R62" s="100"/>
      <c r="S62" s="100"/>
      <c r="T62" s="100"/>
      <c r="U62" s="100"/>
      <c r="V62" s="100"/>
      <c r="W62" s="100"/>
      <c r="X62" s="100"/>
      <c r="Y62" s="100"/>
      <c r="Z62" s="100"/>
    </row>
    <row r="63" spans="1:28" ht="31.5" thickBot="1">
      <c r="B63" s="151" t="s">
        <v>283</v>
      </c>
      <c r="C63" s="158">
        <v>0.71</v>
      </c>
      <c r="D63" s="151"/>
      <c r="E63" s="151"/>
      <c r="F63" s="151">
        <v>100</v>
      </c>
      <c r="G63" s="151"/>
      <c r="H63" s="151"/>
      <c r="I63" s="151"/>
      <c r="J63" s="100"/>
      <c r="K63" s="151">
        <f t="shared" si="12"/>
        <v>0</v>
      </c>
      <c r="L63" s="151">
        <f t="shared" si="12"/>
        <v>0</v>
      </c>
      <c r="M63" s="151">
        <f>+F63*$C63</f>
        <v>71</v>
      </c>
      <c r="N63" s="151">
        <f t="shared" si="13"/>
        <v>0</v>
      </c>
      <c r="O63" s="151"/>
      <c r="P63" s="151"/>
      <c r="Q63" s="100"/>
      <c r="R63" s="100"/>
      <c r="S63" s="100"/>
      <c r="T63" s="100"/>
      <c r="U63" s="100"/>
      <c r="V63" s="100"/>
      <c r="W63" s="100"/>
      <c r="X63" s="100"/>
      <c r="Y63" s="100"/>
      <c r="Z63" s="100"/>
    </row>
    <row r="64" spans="1:28" ht="17.25" thickBot="1">
      <c r="B64" s="151" t="s">
        <v>284</v>
      </c>
      <c r="C64" s="157">
        <v>1</v>
      </c>
      <c r="D64" s="151"/>
      <c r="E64" s="151"/>
      <c r="F64" s="151">
        <v>100</v>
      </c>
      <c r="G64" s="151"/>
      <c r="H64" s="151"/>
      <c r="I64" s="151"/>
      <c r="J64" s="100"/>
      <c r="K64" s="151">
        <f t="shared" si="12"/>
        <v>0</v>
      </c>
      <c r="L64" s="151">
        <f t="shared" si="12"/>
        <v>0</v>
      </c>
      <c r="M64" s="151">
        <f t="shared" si="13"/>
        <v>100</v>
      </c>
      <c r="N64" s="151">
        <f t="shared" si="13"/>
        <v>0</v>
      </c>
      <c r="O64" s="151"/>
      <c r="P64" s="151"/>
      <c r="Q64" s="100"/>
      <c r="R64" s="100"/>
      <c r="S64" s="100"/>
      <c r="T64" s="100"/>
      <c r="U64" s="100"/>
      <c r="V64" s="100"/>
      <c r="W64" s="100"/>
      <c r="X64" s="100"/>
      <c r="Y64" s="100"/>
      <c r="Z64" s="100"/>
    </row>
    <row r="65" spans="1:27" ht="17.25" thickBot="1">
      <c r="B65" s="151" t="s">
        <v>285</v>
      </c>
      <c r="C65" s="158">
        <v>0.8</v>
      </c>
      <c r="D65" s="151"/>
      <c r="E65" s="151"/>
      <c r="F65" s="151">
        <v>200</v>
      </c>
      <c r="G65" s="151"/>
      <c r="H65" s="151"/>
      <c r="I65" s="151"/>
      <c r="J65" s="100"/>
      <c r="K65" s="151">
        <f t="shared" si="12"/>
        <v>0</v>
      </c>
      <c r="L65" s="151">
        <f t="shared" si="12"/>
        <v>0</v>
      </c>
      <c r="M65" s="151">
        <f>+F65*$C65</f>
        <v>160</v>
      </c>
      <c r="N65" s="151">
        <f t="shared" si="13"/>
        <v>0</v>
      </c>
      <c r="O65" s="151"/>
      <c r="P65" s="151"/>
      <c r="Q65" s="100"/>
      <c r="R65" s="100"/>
      <c r="S65" s="100"/>
      <c r="T65" s="100"/>
      <c r="U65" s="100"/>
      <c r="V65" s="100"/>
      <c r="W65" s="100"/>
      <c r="X65" s="100"/>
      <c r="Y65" s="100"/>
      <c r="Z65" s="100"/>
    </row>
    <row r="66" spans="1:27" ht="17.25" thickBot="1">
      <c r="B66" s="151" t="s">
        <v>286</v>
      </c>
      <c r="C66" s="157">
        <v>0.77</v>
      </c>
      <c r="D66" s="151"/>
      <c r="E66" s="151"/>
      <c r="F66" s="151"/>
      <c r="G66" s="151"/>
      <c r="H66" s="151"/>
      <c r="I66" s="151"/>
      <c r="J66" s="100"/>
      <c r="K66" s="151">
        <f t="shared" si="12"/>
        <v>0</v>
      </c>
      <c r="L66" s="151">
        <f t="shared" si="12"/>
        <v>0</v>
      </c>
      <c r="M66" s="151">
        <f t="shared" si="13"/>
        <v>0</v>
      </c>
      <c r="N66" s="151">
        <f t="shared" si="13"/>
        <v>0</v>
      </c>
      <c r="O66" s="151"/>
      <c r="P66" s="151"/>
      <c r="Q66" s="100"/>
      <c r="R66" s="100"/>
      <c r="S66" s="100"/>
      <c r="T66" s="100"/>
      <c r="U66" s="100"/>
      <c r="V66" s="100"/>
      <c r="W66" s="100"/>
      <c r="X66" s="100"/>
      <c r="Y66" s="100"/>
      <c r="Z66" s="100"/>
    </row>
    <row r="67" spans="1:27" ht="61.5" thickBot="1">
      <c r="B67" s="151" t="s">
        <v>287</v>
      </c>
      <c r="C67" s="158">
        <v>0.71</v>
      </c>
      <c r="D67" s="151"/>
      <c r="E67" s="151"/>
      <c r="F67" s="151">
        <v>100</v>
      </c>
      <c r="G67" s="151"/>
      <c r="H67" s="151"/>
      <c r="I67" s="151"/>
      <c r="J67" s="100"/>
      <c r="K67" s="151">
        <f t="shared" si="12"/>
        <v>0</v>
      </c>
      <c r="L67" s="151">
        <f t="shared" si="12"/>
        <v>0</v>
      </c>
      <c r="M67" s="151">
        <f>+F67*$C67</f>
        <v>71</v>
      </c>
      <c r="N67" s="151">
        <f t="shared" si="13"/>
        <v>0</v>
      </c>
      <c r="O67" s="151"/>
      <c r="P67" s="151"/>
      <c r="Q67" s="100"/>
      <c r="R67" s="100"/>
      <c r="S67" s="100"/>
      <c r="T67" s="100"/>
      <c r="U67" s="100"/>
      <c r="V67" s="100"/>
      <c r="W67" s="100"/>
      <c r="X67" s="100"/>
      <c r="Y67" s="100"/>
      <c r="Z67" s="100"/>
    </row>
    <row r="68" spans="1:27" ht="31.5" thickBot="1">
      <c r="B68" s="151" t="s">
        <v>288</v>
      </c>
      <c r="C68" s="158">
        <v>0.8</v>
      </c>
      <c r="D68" s="151"/>
      <c r="E68" s="151"/>
      <c r="F68" s="151"/>
      <c r="G68" s="151"/>
      <c r="H68" s="151"/>
      <c r="I68" s="151"/>
      <c r="J68" s="100"/>
      <c r="K68" s="151">
        <f t="shared" si="12"/>
        <v>0</v>
      </c>
      <c r="L68" s="151">
        <f t="shared" si="12"/>
        <v>0</v>
      </c>
      <c r="M68" s="151">
        <f t="shared" si="13"/>
        <v>0</v>
      </c>
      <c r="N68" s="151">
        <f t="shared" si="13"/>
        <v>0</v>
      </c>
      <c r="O68" s="151"/>
      <c r="P68" s="151"/>
      <c r="Q68" s="100"/>
      <c r="R68" s="100"/>
      <c r="S68" s="100"/>
      <c r="T68" s="100"/>
      <c r="U68" s="100"/>
      <c r="V68" s="100"/>
      <c r="W68" s="100"/>
      <c r="X68" s="100"/>
      <c r="Y68" s="100"/>
      <c r="Z68" s="100"/>
    </row>
    <row r="69" spans="1:27" ht="17.25" thickBot="1">
      <c r="B69" s="151" t="s">
        <v>289</v>
      </c>
      <c r="C69" s="159"/>
      <c r="D69" s="153">
        <v>0</v>
      </c>
      <c r="E69" s="153">
        <v>500</v>
      </c>
      <c r="F69" s="153">
        <v>500</v>
      </c>
      <c r="G69" s="153">
        <v>500</v>
      </c>
      <c r="H69" s="116"/>
      <c r="I69" s="116"/>
      <c r="J69"/>
      <c r="K69" s="153">
        <f>+SUM(K58:K68)</f>
        <v>0</v>
      </c>
      <c r="L69" s="153">
        <f t="shared" ref="L69:N69" si="14">+SUM(L58:L68)</f>
        <v>513</v>
      </c>
      <c r="M69" s="153">
        <f t="shared" si="14"/>
        <v>402</v>
      </c>
      <c r="N69" s="153">
        <f t="shared" si="14"/>
        <v>460</v>
      </c>
      <c r="O69" s="116"/>
      <c r="P69" s="116"/>
      <c r="Q69"/>
      <c r="R69"/>
      <c r="S69"/>
      <c r="T69"/>
      <c r="U69"/>
      <c r="V69"/>
      <c r="W69"/>
      <c r="X69"/>
      <c r="Y69"/>
      <c r="Z69"/>
    </row>
    <row r="70" spans="1:27" ht="17.25" thickBot="1">
      <c r="A70" s="96" t="s">
        <v>292</v>
      </c>
      <c r="C70" s="103"/>
      <c r="Q70" s="100"/>
      <c r="R70" s="100"/>
      <c r="S70" s="100"/>
      <c r="T70" s="100"/>
      <c r="U70" s="100"/>
      <c r="V70" s="100">
        <f t="shared" si="11"/>
        <v>0</v>
      </c>
      <c r="W70" s="100">
        <f t="shared" si="11"/>
        <v>0</v>
      </c>
      <c r="X70" s="100">
        <f t="shared" si="11"/>
        <v>0</v>
      </c>
      <c r="Y70" s="100">
        <f t="shared" si="11"/>
        <v>0</v>
      </c>
      <c r="Z70" s="100">
        <f t="shared" si="11"/>
        <v>0</v>
      </c>
      <c r="AA70" s="100">
        <f t="shared" si="11"/>
        <v>0</v>
      </c>
    </row>
    <row r="71" spans="1:27" ht="31.5" thickBot="1">
      <c r="B71" s="151" t="s">
        <v>278</v>
      </c>
      <c r="C71" s="154">
        <v>1</v>
      </c>
      <c r="D71" s="151"/>
      <c r="E71" s="151"/>
      <c r="F71" s="151"/>
      <c r="G71" s="151"/>
      <c r="H71" s="151"/>
      <c r="I71" s="151"/>
      <c r="J71" s="100"/>
      <c r="K71" s="151">
        <f t="shared" ref="K71:L81" si="15">+D71*$C71</f>
        <v>0</v>
      </c>
      <c r="L71" s="151">
        <f t="shared" si="15"/>
        <v>0</v>
      </c>
      <c r="M71" s="151"/>
      <c r="N71" s="151"/>
      <c r="O71" s="151"/>
      <c r="P71" s="151"/>
      <c r="Q71" s="100"/>
      <c r="R71" s="100"/>
      <c r="S71" s="100"/>
      <c r="T71" s="100"/>
      <c r="U71" s="100"/>
      <c r="V71" s="100"/>
      <c r="W71" s="100"/>
      <c r="X71" s="100"/>
      <c r="Y71" s="100"/>
      <c r="Z71" s="100"/>
    </row>
    <row r="72" spans="1:27" ht="31.5" thickBot="1">
      <c r="B72" s="151" t="s">
        <v>279</v>
      </c>
      <c r="C72" s="155">
        <v>0.6</v>
      </c>
      <c r="D72" s="151"/>
      <c r="E72" s="151"/>
      <c r="F72" s="151"/>
      <c r="G72" s="151"/>
      <c r="H72" s="151"/>
      <c r="I72" s="151"/>
      <c r="J72" s="100"/>
      <c r="K72" s="151">
        <f t="shared" si="15"/>
        <v>0</v>
      </c>
      <c r="L72" s="151">
        <f t="shared" si="15"/>
        <v>0</v>
      </c>
      <c r="M72" s="151"/>
      <c r="N72" s="151"/>
      <c r="O72" s="151"/>
      <c r="P72" s="151"/>
      <c r="Q72" s="100"/>
      <c r="R72" s="100"/>
      <c r="S72" s="100"/>
      <c r="T72" s="100"/>
      <c r="U72" s="100"/>
      <c r="V72" s="100"/>
      <c r="W72" s="100"/>
      <c r="X72" s="100"/>
      <c r="Y72" s="100"/>
      <c r="Z72" s="100"/>
    </row>
    <row r="73" spans="1:27" ht="17.25" thickBot="1">
      <c r="B73" s="151" t="s">
        <v>280</v>
      </c>
      <c r="C73" s="155">
        <v>0.8</v>
      </c>
      <c r="D73" s="151"/>
      <c r="E73" s="151"/>
      <c r="F73" s="151"/>
      <c r="G73" s="151"/>
      <c r="H73" s="151"/>
      <c r="I73" s="151"/>
      <c r="J73" s="100"/>
      <c r="K73" s="151">
        <f t="shared" si="15"/>
        <v>0</v>
      </c>
      <c r="L73" s="151">
        <f t="shared" si="15"/>
        <v>0</v>
      </c>
      <c r="M73" s="151"/>
      <c r="N73" s="151"/>
      <c r="O73" s="151"/>
      <c r="P73" s="151"/>
      <c r="Q73" s="100"/>
      <c r="R73" s="100"/>
      <c r="S73" s="100"/>
      <c r="T73" s="100"/>
      <c r="U73" s="100"/>
      <c r="V73" s="100"/>
      <c r="W73" s="100"/>
      <c r="X73" s="100"/>
      <c r="Y73" s="100"/>
      <c r="Z73" s="100"/>
    </row>
    <row r="74" spans="1:27" ht="17.25" thickBot="1">
      <c r="B74" s="151" t="s">
        <v>281</v>
      </c>
      <c r="C74" s="155">
        <v>0.79</v>
      </c>
      <c r="D74" s="151"/>
      <c r="E74" s="151">
        <v>500</v>
      </c>
      <c r="F74" s="151"/>
      <c r="G74" s="151"/>
      <c r="H74" s="151"/>
      <c r="I74" s="151"/>
      <c r="J74" s="100"/>
      <c r="K74" s="151">
        <f t="shared" si="15"/>
        <v>0</v>
      </c>
      <c r="L74" s="151">
        <f t="shared" si="15"/>
        <v>395</v>
      </c>
      <c r="M74" s="151"/>
      <c r="N74" s="151"/>
      <c r="O74" s="151"/>
      <c r="P74" s="151"/>
      <c r="Q74" s="100"/>
      <c r="R74" s="100"/>
      <c r="S74" s="100"/>
      <c r="T74" s="100"/>
      <c r="U74" s="100"/>
      <c r="V74" s="100"/>
      <c r="W74" s="100"/>
      <c r="X74" s="100"/>
      <c r="Y74" s="100"/>
      <c r="Z74" s="100"/>
    </row>
    <row r="75" spans="1:27" ht="31.5" thickBot="1">
      <c r="B75" s="151" t="s">
        <v>282</v>
      </c>
      <c r="C75" s="155">
        <v>1.47</v>
      </c>
      <c r="D75" s="151"/>
      <c r="E75" s="151"/>
      <c r="F75" s="151"/>
      <c r="G75" s="151"/>
      <c r="H75" s="151"/>
      <c r="I75" s="151"/>
      <c r="J75" s="100"/>
      <c r="K75" s="151">
        <f t="shared" si="15"/>
        <v>0</v>
      </c>
      <c r="L75" s="151">
        <f t="shared" si="15"/>
        <v>0</v>
      </c>
      <c r="M75" s="151"/>
      <c r="N75" s="151"/>
      <c r="O75" s="151"/>
      <c r="P75" s="151"/>
      <c r="Q75" s="100"/>
      <c r="R75" s="100"/>
      <c r="S75" s="100"/>
      <c r="T75" s="100"/>
      <c r="U75" s="100"/>
      <c r="V75" s="100"/>
      <c r="W75" s="100"/>
      <c r="X75" s="100"/>
      <c r="Y75" s="100"/>
      <c r="Z75" s="100"/>
    </row>
    <row r="76" spans="1:27" ht="31.5" thickBot="1">
      <c r="B76" s="151" t="s">
        <v>283</v>
      </c>
      <c r="C76" s="155">
        <v>0.71</v>
      </c>
      <c r="D76" s="151"/>
      <c r="E76" s="151"/>
      <c r="F76" s="151"/>
      <c r="G76" s="151"/>
      <c r="H76" s="151"/>
      <c r="I76" s="151"/>
      <c r="J76" s="100"/>
      <c r="K76" s="151">
        <f t="shared" si="15"/>
        <v>0</v>
      </c>
      <c r="L76" s="151">
        <f t="shared" si="15"/>
        <v>0</v>
      </c>
      <c r="M76" s="151"/>
      <c r="N76" s="151"/>
      <c r="O76" s="151"/>
      <c r="P76" s="151"/>
      <c r="Q76" s="100"/>
      <c r="R76" s="100"/>
      <c r="S76" s="100"/>
      <c r="T76" s="100"/>
      <c r="U76" s="100"/>
      <c r="V76" s="100"/>
      <c r="W76" s="100"/>
      <c r="X76" s="100"/>
      <c r="Y76" s="100"/>
      <c r="Z76" s="100"/>
    </row>
    <row r="77" spans="1:27" ht="17.25" thickBot="1">
      <c r="B77" s="151" t="s">
        <v>284</v>
      </c>
      <c r="C77" s="154">
        <v>1</v>
      </c>
      <c r="D77" s="151"/>
      <c r="E77" s="151"/>
      <c r="F77" s="151"/>
      <c r="G77" s="151"/>
      <c r="H77" s="151"/>
      <c r="I77" s="151"/>
      <c r="J77" s="100"/>
      <c r="K77" s="151">
        <f t="shared" si="15"/>
        <v>0</v>
      </c>
      <c r="L77" s="151">
        <f t="shared" si="15"/>
        <v>0</v>
      </c>
      <c r="M77" s="151"/>
      <c r="N77" s="151"/>
      <c r="O77" s="151"/>
      <c r="P77" s="151"/>
      <c r="Q77" s="100"/>
      <c r="R77" s="100"/>
      <c r="S77" s="100"/>
      <c r="T77" s="100"/>
      <c r="U77" s="100"/>
      <c r="V77" s="100"/>
      <c r="W77" s="100"/>
      <c r="X77" s="100"/>
      <c r="Y77" s="100"/>
      <c r="Z77" s="100"/>
    </row>
    <row r="78" spans="1:27" ht="17.25" thickBot="1">
      <c r="B78" s="151" t="s">
        <v>285</v>
      </c>
      <c r="C78" s="155">
        <v>0.8</v>
      </c>
      <c r="D78" s="151"/>
      <c r="E78" s="151"/>
      <c r="F78" s="151"/>
      <c r="G78" s="151"/>
      <c r="H78" s="151"/>
      <c r="I78" s="151"/>
      <c r="J78" s="100"/>
      <c r="K78" s="151">
        <f t="shared" si="15"/>
        <v>0</v>
      </c>
      <c r="L78" s="151">
        <f t="shared" si="15"/>
        <v>0</v>
      </c>
      <c r="M78" s="151"/>
      <c r="N78" s="151"/>
      <c r="O78" s="151"/>
      <c r="P78" s="151"/>
      <c r="Q78" s="100"/>
      <c r="R78" s="100"/>
      <c r="S78" s="100"/>
      <c r="T78" s="100"/>
      <c r="U78" s="100"/>
      <c r="V78" s="100"/>
      <c r="W78" s="100"/>
      <c r="X78" s="100"/>
      <c r="Y78" s="100"/>
      <c r="Z78" s="100"/>
    </row>
    <row r="79" spans="1:27" ht="17.25" thickBot="1">
      <c r="B79" s="151" t="s">
        <v>286</v>
      </c>
      <c r="C79" s="154">
        <v>0.77</v>
      </c>
      <c r="D79" s="151"/>
      <c r="E79" s="151"/>
      <c r="F79" s="151"/>
      <c r="G79" s="151"/>
      <c r="H79" s="151"/>
      <c r="I79" s="151"/>
      <c r="J79" s="100"/>
      <c r="K79" s="151">
        <f t="shared" si="15"/>
        <v>0</v>
      </c>
      <c r="L79" s="151">
        <f t="shared" si="15"/>
        <v>0</v>
      </c>
      <c r="M79" s="151"/>
      <c r="N79" s="151"/>
      <c r="O79" s="151"/>
      <c r="P79" s="151"/>
      <c r="Q79" s="100"/>
      <c r="R79" s="100"/>
      <c r="S79" s="100"/>
      <c r="T79" s="100"/>
      <c r="U79" s="100"/>
      <c r="V79" s="100"/>
      <c r="W79" s="100"/>
      <c r="X79" s="100"/>
      <c r="Y79" s="100"/>
      <c r="Z79" s="100"/>
    </row>
    <row r="80" spans="1:27" ht="61.5" thickBot="1">
      <c r="B80" s="151" t="s">
        <v>287</v>
      </c>
      <c r="C80" s="155">
        <v>0.71</v>
      </c>
      <c r="D80" s="151"/>
      <c r="E80" s="151"/>
      <c r="F80" s="151"/>
      <c r="G80" s="151"/>
      <c r="H80" s="151"/>
      <c r="I80" s="151"/>
      <c r="J80" s="100"/>
      <c r="K80" s="151">
        <f t="shared" si="15"/>
        <v>0</v>
      </c>
      <c r="L80" s="151">
        <f t="shared" si="15"/>
        <v>0</v>
      </c>
      <c r="M80" s="151"/>
      <c r="N80" s="151"/>
      <c r="O80" s="151"/>
      <c r="P80" s="151"/>
      <c r="Q80" s="100"/>
      <c r="R80" s="100"/>
      <c r="S80" s="100"/>
      <c r="T80" s="100"/>
      <c r="U80" s="100"/>
      <c r="V80" s="100"/>
      <c r="W80" s="100"/>
      <c r="X80" s="100"/>
      <c r="Y80" s="100"/>
      <c r="Z80" s="100"/>
    </row>
    <row r="81" spans="1:27" ht="31.5" thickBot="1">
      <c r="B81" s="151" t="s">
        <v>288</v>
      </c>
      <c r="C81" s="155">
        <v>0.8</v>
      </c>
      <c r="D81" s="151"/>
      <c r="E81" s="151"/>
      <c r="F81" s="151"/>
      <c r="G81" s="151"/>
      <c r="H81" s="151"/>
      <c r="I81" s="151"/>
      <c r="J81" s="100"/>
      <c r="K81" s="151">
        <f t="shared" si="15"/>
        <v>0</v>
      </c>
      <c r="L81" s="151">
        <f t="shared" si="15"/>
        <v>0</v>
      </c>
      <c r="M81" s="151"/>
      <c r="N81" s="151"/>
      <c r="O81" s="151"/>
      <c r="P81" s="151"/>
      <c r="Q81" s="100"/>
      <c r="R81" s="100"/>
      <c r="S81" s="100"/>
      <c r="T81" s="100"/>
      <c r="U81" s="100"/>
      <c r="V81" s="100"/>
      <c r="W81" s="100"/>
      <c r="X81" s="100"/>
      <c r="Y81" s="100"/>
      <c r="Z81" s="100"/>
    </row>
    <row r="82" spans="1:27" ht="17.25" thickBot="1">
      <c r="B82" s="151" t="s">
        <v>289</v>
      </c>
      <c r="C82" s="159"/>
      <c r="D82" s="153">
        <v>0</v>
      </c>
      <c r="E82" s="153">
        <v>500</v>
      </c>
      <c r="F82" s="153"/>
      <c r="G82" s="153"/>
      <c r="H82" s="116"/>
      <c r="I82" s="116"/>
      <c r="J82"/>
      <c r="K82" s="153">
        <f>+SUM(K71:K81)</f>
        <v>0</v>
      </c>
      <c r="L82" s="153">
        <f t="shared" ref="L82" si="16">+SUM(L71:L81)</f>
        <v>395</v>
      </c>
      <c r="M82" s="116"/>
      <c r="N82" s="116"/>
      <c r="O82" s="116"/>
      <c r="P82" s="116"/>
      <c r="Q82"/>
      <c r="R82"/>
      <c r="S82"/>
      <c r="T82"/>
      <c r="U82"/>
      <c r="V82"/>
      <c r="W82"/>
      <c r="X82"/>
      <c r="Y82"/>
      <c r="Z82"/>
    </row>
    <row r="83" spans="1:27" ht="17.25" thickBot="1">
      <c r="A83" s="96" t="s">
        <v>293</v>
      </c>
      <c r="C83" s="103"/>
      <c r="Q83" s="100"/>
      <c r="R83" s="100"/>
      <c r="S83" s="100"/>
      <c r="T83" s="100"/>
      <c r="U83" s="100"/>
      <c r="V83" s="100">
        <f t="shared" ref="V83:AA83" si="17">+I83*$C83</f>
        <v>0</v>
      </c>
      <c r="W83" s="100">
        <f t="shared" si="17"/>
        <v>0</v>
      </c>
      <c r="X83" s="100">
        <f t="shared" si="17"/>
        <v>0</v>
      </c>
      <c r="Y83" s="100">
        <f t="shared" si="17"/>
        <v>0</v>
      </c>
      <c r="Z83" s="100">
        <f t="shared" si="17"/>
        <v>0</v>
      </c>
      <c r="AA83" s="100">
        <f t="shared" si="17"/>
        <v>0</v>
      </c>
    </row>
    <row r="84" spans="1:27" ht="31.5" thickBot="1">
      <c r="B84" s="151" t="s">
        <v>278</v>
      </c>
      <c r="C84" s="154">
        <v>1</v>
      </c>
      <c r="D84" s="151"/>
      <c r="E84" s="151"/>
      <c r="F84" s="151"/>
      <c r="G84" s="151"/>
      <c r="H84" s="151"/>
      <c r="I84" s="151"/>
      <c r="J84" s="100"/>
      <c r="K84" s="151">
        <f t="shared" ref="K84:L94" si="18">+D84*$C84</f>
        <v>0</v>
      </c>
      <c r="L84" s="151">
        <f t="shared" si="18"/>
        <v>0</v>
      </c>
      <c r="M84" s="151"/>
      <c r="N84" s="151"/>
      <c r="O84" s="151"/>
      <c r="P84" s="151"/>
      <c r="Q84" s="100"/>
      <c r="R84" s="100"/>
      <c r="S84" s="100"/>
      <c r="T84" s="100"/>
      <c r="U84" s="100"/>
      <c r="V84" s="100"/>
      <c r="W84" s="100"/>
      <c r="X84" s="100"/>
      <c r="Y84" s="100"/>
      <c r="Z84" s="100"/>
    </row>
    <row r="85" spans="1:27" ht="31.5" thickBot="1">
      <c r="B85" s="151" t="s">
        <v>279</v>
      </c>
      <c r="C85" s="155">
        <v>0.6</v>
      </c>
      <c r="D85" s="151"/>
      <c r="E85" s="151"/>
      <c r="F85" s="151"/>
      <c r="G85" s="151"/>
      <c r="H85" s="151"/>
      <c r="I85" s="151"/>
      <c r="J85" s="100"/>
      <c r="K85" s="151">
        <f t="shared" si="18"/>
        <v>0</v>
      </c>
      <c r="L85" s="151">
        <f t="shared" si="18"/>
        <v>0</v>
      </c>
      <c r="M85" s="151"/>
      <c r="N85" s="151"/>
      <c r="O85" s="151"/>
      <c r="P85" s="151"/>
      <c r="Q85" s="100"/>
      <c r="R85" s="100"/>
      <c r="S85" s="100"/>
      <c r="T85" s="100"/>
      <c r="U85" s="100"/>
      <c r="V85" s="100"/>
      <c r="W85" s="100"/>
      <c r="X85" s="100"/>
      <c r="Y85" s="100"/>
      <c r="Z85" s="100"/>
    </row>
    <row r="86" spans="1:27" ht="17.25" thickBot="1">
      <c r="B86" s="151" t="s">
        <v>280</v>
      </c>
      <c r="C86" s="155">
        <v>0.8</v>
      </c>
      <c r="D86" s="151"/>
      <c r="E86" s="151"/>
      <c r="F86" s="151"/>
      <c r="G86" s="151"/>
      <c r="H86" s="151"/>
      <c r="I86" s="151"/>
      <c r="J86" s="100"/>
      <c r="K86" s="151">
        <f t="shared" si="18"/>
        <v>0</v>
      </c>
      <c r="L86" s="151">
        <f t="shared" si="18"/>
        <v>0</v>
      </c>
      <c r="M86" s="151"/>
      <c r="N86" s="151"/>
      <c r="O86" s="151"/>
      <c r="P86" s="151"/>
      <c r="Q86" s="100"/>
      <c r="R86" s="100"/>
      <c r="S86" s="100"/>
      <c r="T86" s="100"/>
      <c r="U86" s="100"/>
      <c r="V86" s="100"/>
      <c r="W86" s="100"/>
      <c r="X86" s="100"/>
      <c r="Y86" s="100"/>
      <c r="Z86" s="100"/>
    </row>
    <row r="87" spans="1:27" ht="17.25" thickBot="1">
      <c r="B87" s="151" t="s">
        <v>281</v>
      </c>
      <c r="C87" s="155">
        <v>0.79</v>
      </c>
      <c r="D87" s="151"/>
      <c r="E87" s="151">
        <v>500</v>
      </c>
      <c r="F87" s="151"/>
      <c r="G87" s="151"/>
      <c r="H87" s="151"/>
      <c r="I87" s="151"/>
      <c r="J87" s="100"/>
      <c r="K87" s="151">
        <f t="shared" si="18"/>
        <v>0</v>
      </c>
      <c r="L87" s="151">
        <f t="shared" si="18"/>
        <v>395</v>
      </c>
      <c r="M87" s="151"/>
      <c r="N87" s="151"/>
      <c r="O87" s="151"/>
      <c r="P87" s="151"/>
      <c r="Q87" s="100"/>
      <c r="R87" s="100"/>
      <c r="S87" s="100"/>
      <c r="T87" s="100"/>
      <c r="U87" s="100"/>
      <c r="V87" s="100"/>
      <c r="W87" s="100"/>
      <c r="X87" s="100"/>
      <c r="Y87" s="100"/>
      <c r="Z87" s="100"/>
    </row>
    <row r="88" spans="1:27" ht="31.5" thickBot="1">
      <c r="B88" s="151" t="s">
        <v>282</v>
      </c>
      <c r="C88" s="155">
        <v>1.47</v>
      </c>
      <c r="D88" s="151"/>
      <c r="E88" s="151"/>
      <c r="F88" s="151"/>
      <c r="G88" s="151"/>
      <c r="H88" s="151"/>
      <c r="I88" s="151"/>
      <c r="J88" s="100"/>
      <c r="K88" s="151">
        <f t="shared" si="18"/>
        <v>0</v>
      </c>
      <c r="L88" s="151">
        <f t="shared" si="18"/>
        <v>0</v>
      </c>
      <c r="M88" s="151"/>
      <c r="N88" s="151"/>
      <c r="O88" s="151"/>
      <c r="P88" s="151"/>
      <c r="Q88" s="100"/>
      <c r="R88" s="100"/>
      <c r="S88" s="100"/>
      <c r="T88" s="100"/>
      <c r="U88" s="100"/>
      <c r="V88" s="100"/>
      <c r="W88" s="100"/>
      <c r="X88" s="100"/>
      <c r="Y88" s="100"/>
      <c r="Z88" s="100"/>
    </row>
    <row r="89" spans="1:27" ht="31.5" thickBot="1">
      <c r="B89" s="151" t="s">
        <v>283</v>
      </c>
      <c r="C89" s="155">
        <v>0.71</v>
      </c>
      <c r="D89" s="151"/>
      <c r="E89" s="151"/>
      <c r="F89" s="151"/>
      <c r="G89" s="151"/>
      <c r="H89" s="151"/>
      <c r="I89" s="151"/>
      <c r="J89" s="100"/>
      <c r="K89" s="151">
        <f t="shared" si="18"/>
        <v>0</v>
      </c>
      <c r="L89" s="151">
        <f t="shared" si="18"/>
        <v>0</v>
      </c>
      <c r="M89" s="151"/>
      <c r="N89" s="151"/>
      <c r="O89" s="151"/>
      <c r="P89" s="151"/>
      <c r="Q89" s="100"/>
      <c r="R89" s="100"/>
      <c r="S89" s="100"/>
      <c r="T89" s="100"/>
      <c r="U89" s="100"/>
      <c r="V89" s="100"/>
      <c r="W89" s="100"/>
      <c r="X89" s="100"/>
      <c r="Y89" s="100"/>
      <c r="Z89" s="100"/>
    </row>
    <row r="90" spans="1:27" ht="17.25" thickBot="1">
      <c r="B90" s="151" t="s">
        <v>284</v>
      </c>
      <c r="C90" s="154">
        <v>1</v>
      </c>
      <c r="D90" s="151"/>
      <c r="E90" s="151"/>
      <c r="F90" s="151"/>
      <c r="G90" s="151"/>
      <c r="H90" s="151"/>
      <c r="I90" s="151"/>
      <c r="J90" s="100"/>
      <c r="K90" s="151">
        <f t="shared" si="18"/>
        <v>0</v>
      </c>
      <c r="L90" s="151">
        <f t="shared" si="18"/>
        <v>0</v>
      </c>
      <c r="M90" s="151"/>
      <c r="N90" s="151"/>
      <c r="O90" s="151"/>
      <c r="P90" s="151"/>
      <c r="Q90" s="100"/>
      <c r="R90" s="100"/>
      <c r="S90" s="100"/>
      <c r="T90" s="100"/>
      <c r="U90" s="100"/>
      <c r="V90" s="100"/>
      <c r="W90" s="100"/>
      <c r="X90" s="100"/>
      <c r="Y90" s="100"/>
      <c r="Z90" s="100"/>
    </row>
    <row r="91" spans="1:27" ht="17.25" thickBot="1">
      <c r="B91" s="151" t="s">
        <v>285</v>
      </c>
      <c r="C91" s="155">
        <v>0.8</v>
      </c>
      <c r="D91" s="151"/>
      <c r="E91" s="151"/>
      <c r="F91" s="151"/>
      <c r="G91" s="151"/>
      <c r="H91" s="151"/>
      <c r="I91" s="151"/>
      <c r="J91" s="100"/>
      <c r="K91" s="151">
        <f t="shared" si="18"/>
        <v>0</v>
      </c>
      <c r="L91" s="151">
        <f t="shared" si="18"/>
        <v>0</v>
      </c>
      <c r="M91" s="151"/>
      <c r="N91" s="151"/>
      <c r="O91" s="151"/>
      <c r="P91" s="151"/>
      <c r="Q91" s="100"/>
      <c r="R91" s="100"/>
      <c r="S91" s="100"/>
      <c r="T91" s="100"/>
      <c r="U91" s="100"/>
      <c r="V91" s="100"/>
      <c r="W91" s="100"/>
      <c r="X91" s="100"/>
      <c r="Y91" s="100"/>
      <c r="Z91" s="100"/>
    </row>
    <row r="92" spans="1:27" ht="17.25" thickBot="1">
      <c r="B92" s="151" t="s">
        <v>286</v>
      </c>
      <c r="C92" s="154">
        <v>0.77</v>
      </c>
      <c r="D92" s="151"/>
      <c r="E92" s="151"/>
      <c r="F92" s="151"/>
      <c r="G92" s="151"/>
      <c r="H92" s="151"/>
      <c r="I92" s="151"/>
      <c r="J92" s="100"/>
      <c r="K92" s="151">
        <f t="shared" si="18"/>
        <v>0</v>
      </c>
      <c r="L92" s="151">
        <f t="shared" si="18"/>
        <v>0</v>
      </c>
      <c r="M92" s="151"/>
      <c r="N92" s="151"/>
      <c r="O92" s="151"/>
      <c r="P92" s="151"/>
      <c r="Q92" s="100"/>
      <c r="R92" s="100"/>
      <c r="S92" s="100"/>
      <c r="T92" s="100"/>
      <c r="U92" s="100"/>
      <c r="V92" s="100"/>
      <c r="W92" s="100"/>
      <c r="X92" s="100"/>
      <c r="Y92" s="100"/>
      <c r="Z92" s="100"/>
    </row>
    <row r="93" spans="1:27" ht="61.5" thickBot="1">
      <c r="B93" s="151" t="s">
        <v>287</v>
      </c>
      <c r="C93" s="155">
        <v>0.71</v>
      </c>
      <c r="D93" s="151"/>
      <c r="E93" s="151"/>
      <c r="F93" s="151"/>
      <c r="G93" s="151"/>
      <c r="H93" s="151"/>
      <c r="I93" s="151"/>
      <c r="J93" s="100"/>
      <c r="K93" s="151">
        <f t="shared" si="18"/>
        <v>0</v>
      </c>
      <c r="L93" s="151">
        <f t="shared" si="18"/>
        <v>0</v>
      </c>
      <c r="M93" s="151"/>
      <c r="N93" s="151"/>
      <c r="O93" s="151"/>
      <c r="P93" s="151"/>
      <c r="Q93" s="100"/>
      <c r="R93" s="100"/>
      <c r="S93" s="100"/>
      <c r="T93" s="100"/>
      <c r="U93" s="100"/>
      <c r="V93" s="100"/>
      <c r="W93" s="100"/>
      <c r="X93" s="100"/>
      <c r="Y93" s="100"/>
      <c r="Z93" s="100"/>
    </row>
    <row r="94" spans="1:27" ht="31.5" thickBot="1">
      <c r="B94" s="151" t="s">
        <v>288</v>
      </c>
      <c r="C94" s="155">
        <v>0.8</v>
      </c>
      <c r="D94" s="151"/>
      <c r="E94" s="151"/>
      <c r="F94" s="151"/>
      <c r="G94" s="151"/>
      <c r="H94" s="151"/>
      <c r="I94" s="151"/>
      <c r="J94" s="100"/>
      <c r="K94" s="151">
        <f t="shared" si="18"/>
        <v>0</v>
      </c>
      <c r="L94" s="151">
        <f t="shared" si="18"/>
        <v>0</v>
      </c>
      <c r="M94" s="151"/>
      <c r="N94" s="151"/>
      <c r="O94" s="151"/>
      <c r="P94" s="151"/>
      <c r="Q94" s="100"/>
      <c r="R94" s="100"/>
      <c r="S94" s="100"/>
      <c r="T94" s="100"/>
      <c r="U94" s="100"/>
      <c r="V94" s="100"/>
      <c r="W94" s="100"/>
      <c r="X94" s="100"/>
      <c r="Y94" s="100"/>
      <c r="Z94" s="100"/>
    </row>
    <row r="95" spans="1:27" ht="17.25" thickBot="1">
      <c r="B95" s="151" t="s">
        <v>289</v>
      </c>
      <c r="C95" s="150"/>
      <c r="D95" s="153">
        <v>0</v>
      </c>
      <c r="E95" s="153">
        <v>500</v>
      </c>
      <c r="F95" s="153"/>
      <c r="G95" s="153"/>
      <c r="H95" s="116"/>
      <c r="I95" s="116"/>
      <c r="J95"/>
      <c r="K95" s="153">
        <f>+SUM(K84:K94)</f>
        <v>0</v>
      </c>
      <c r="L95" s="153">
        <f t="shared" ref="L95" si="19">+SUM(L84:L94)</f>
        <v>395</v>
      </c>
      <c r="M95" s="116"/>
      <c r="N95" s="116"/>
      <c r="O95" s="116"/>
      <c r="P95" s="116"/>
      <c r="Q95"/>
      <c r="R95"/>
      <c r="S95"/>
      <c r="T95"/>
      <c r="U95"/>
      <c r="V95"/>
      <c r="W95"/>
      <c r="X95"/>
      <c r="Y95"/>
      <c r="Z95"/>
    </row>
    <row r="96" spans="1:27" ht="17.25" thickBot="1">
      <c r="Q96" s="100"/>
      <c r="R96" s="100"/>
      <c r="S96" s="100"/>
      <c r="T96" s="100"/>
      <c r="U96" s="100"/>
      <c r="V96" s="100"/>
      <c r="W96" s="100"/>
      <c r="X96" s="100"/>
      <c r="Y96" s="100"/>
      <c r="Z96" s="100"/>
      <c r="AA96" s="100"/>
    </row>
    <row r="97" spans="1:27" ht="17.25" thickBot="1">
      <c r="A97" s="101" t="s">
        <v>122</v>
      </c>
      <c r="B97" s="150"/>
      <c r="C97" s="150"/>
      <c r="D97" s="148" t="s">
        <v>258</v>
      </c>
      <c r="E97" s="148" t="s">
        <v>259</v>
      </c>
      <c r="F97" s="148" t="s">
        <v>260</v>
      </c>
      <c r="G97" s="148" t="s">
        <v>261</v>
      </c>
      <c r="H97" s="148" t="s">
        <v>262</v>
      </c>
      <c r="I97" s="148" t="s">
        <v>263</v>
      </c>
      <c r="Q97" s="100"/>
      <c r="R97" s="100"/>
      <c r="S97" s="100"/>
      <c r="T97" s="100"/>
      <c r="U97" s="100"/>
      <c r="V97" s="100"/>
      <c r="W97" s="100"/>
      <c r="X97" s="100"/>
      <c r="Y97" s="100"/>
      <c r="Z97" s="100"/>
      <c r="AA97" s="100"/>
    </row>
    <row r="98" spans="1:27" ht="31.5" thickBot="1">
      <c r="A98" s="96" t="s">
        <v>294</v>
      </c>
      <c r="B98" s="151" t="s">
        <v>278</v>
      </c>
      <c r="C98" s="154">
        <v>1</v>
      </c>
      <c r="D98" s="151"/>
      <c r="E98" s="151"/>
      <c r="F98" s="151"/>
      <c r="G98" s="151"/>
      <c r="H98" s="151"/>
      <c r="I98" s="151"/>
      <c r="J98" s="100"/>
      <c r="K98" s="151">
        <f t="shared" ref="K98:P108" si="20">+D98*$C98</f>
        <v>0</v>
      </c>
      <c r="L98" s="151">
        <f t="shared" si="20"/>
        <v>0</v>
      </c>
      <c r="M98" s="151">
        <f t="shared" si="20"/>
        <v>0</v>
      </c>
      <c r="N98" s="151">
        <f t="shared" si="20"/>
        <v>0</v>
      </c>
      <c r="O98" s="151">
        <f t="shared" si="20"/>
        <v>0</v>
      </c>
      <c r="P98" s="151">
        <f t="shared" si="20"/>
        <v>0</v>
      </c>
      <c r="Q98" s="100"/>
      <c r="R98" s="100"/>
      <c r="S98" s="100"/>
      <c r="T98" s="100"/>
      <c r="U98" s="100"/>
      <c r="V98" s="100"/>
      <c r="W98" s="100"/>
      <c r="X98" s="100"/>
      <c r="Y98" s="100"/>
      <c r="Z98" s="100"/>
      <c r="AA98" s="100"/>
    </row>
    <row r="99" spans="1:27" ht="31.5" thickBot="1">
      <c r="B99" s="151" t="s">
        <v>279</v>
      </c>
      <c r="C99" s="155">
        <v>0.6</v>
      </c>
      <c r="D99" s="151"/>
      <c r="E99" s="151"/>
      <c r="F99" s="151"/>
      <c r="G99" s="151"/>
      <c r="H99" s="151"/>
      <c r="I99" s="151"/>
      <c r="J99" s="100"/>
      <c r="K99" s="151">
        <f t="shared" si="20"/>
        <v>0</v>
      </c>
      <c r="L99" s="151">
        <f t="shared" si="20"/>
        <v>0</v>
      </c>
      <c r="M99" s="151">
        <f t="shared" si="20"/>
        <v>0</v>
      </c>
      <c r="N99" s="151">
        <f t="shared" si="20"/>
        <v>0</v>
      </c>
      <c r="O99" s="151">
        <f t="shared" si="20"/>
        <v>0</v>
      </c>
      <c r="P99" s="151">
        <f t="shared" si="20"/>
        <v>0</v>
      </c>
      <c r="Q99" s="100"/>
      <c r="R99" s="100"/>
      <c r="S99" s="100"/>
      <c r="T99" s="100"/>
      <c r="U99" s="100"/>
      <c r="V99" s="100"/>
      <c r="W99" s="100"/>
      <c r="X99" s="100"/>
      <c r="Y99" s="100"/>
      <c r="Z99" s="100"/>
      <c r="AA99" s="100"/>
    </row>
    <row r="100" spans="1:27" ht="17.25" thickBot="1">
      <c r="B100" s="151" t="s">
        <v>280</v>
      </c>
      <c r="C100" s="155">
        <v>0.8</v>
      </c>
      <c r="D100" s="151"/>
      <c r="E100" s="151"/>
      <c r="F100" s="151"/>
      <c r="G100" s="151"/>
      <c r="H100" s="151"/>
      <c r="I100" s="151"/>
      <c r="J100" s="100"/>
      <c r="K100" s="151">
        <f t="shared" si="20"/>
        <v>0</v>
      </c>
      <c r="L100" s="151">
        <f t="shared" si="20"/>
        <v>0</v>
      </c>
      <c r="M100" s="151">
        <f t="shared" si="20"/>
        <v>0</v>
      </c>
      <c r="N100" s="151">
        <f t="shared" si="20"/>
        <v>0</v>
      </c>
      <c r="O100" s="151">
        <f t="shared" si="20"/>
        <v>0</v>
      </c>
      <c r="P100" s="151">
        <f t="shared" si="20"/>
        <v>0</v>
      </c>
      <c r="Q100" s="100"/>
      <c r="R100" s="100"/>
      <c r="S100" s="100"/>
      <c r="T100" s="100"/>
      <c r="U100" s="100"/>
      <c r="V100" s="100"/>
      <c r="W100" s="100"/>
      <c r="X100" s="100"/>
      <c r="Y100" s="100"/>
      <c r="Z100" s="100"/>
      <c r="AA100" s="100"/>
    </row>
    <row r="101" spans="1:27" ht="17.25" thickBot="1">
      <c r="B101" s="151" t="s">
        <v>281</v>
      </c>
      <c r="C101" s="155">
        <v>0.79</v>
      </c>
      <c r="D101" s="151"/>
      <c r="E101" s="151"/>
      <c r="F101" s="151"/>
      <c r="G101" s="151"/>
      <c r="H101" s="151"/>
      <c r="I101" s="151"/>
      <c r="J101" s="100"/>
      <c r="K101" s="151">
        <f t="shared" si="20"/>
        <v>0</v>
      </c>
      <c r="L101" s="151">
        <f t="shared" si="20"/>
        <v>0</v>
      </c>
      <c r="M101" s="151">
        <f t="shared" si="20"/>
        <v>0</v>
      </c>
      <c r="N101" s="151">
        <f t="shared" si="20"/>
        <v>0</v>
      </c>
      <c r="O101" s="151">
        <f t="shared" si="20"/>
        <v>0</v>
      </c>
      <c r="P101" s="151">
        <f t="shared" si="20"/>
        <v>0</v>
      </c>
      <c r="Q101" s="100"/>
      <c r="R101" s="100"/>
      <c r="S101" s="100"/>
      <c r="T101" s="100"/>
      <c r="U101" s="100"/>
      <c r="V101" s="100"/>
      <c r="W101" s="100"/>
      <c r="X101" s="100"/>
      <c r="Y101" s="100"/>
      <c r="Z101" s="100"/>
      <c r="AA101" s="100"/>
    </row>
    <row r="102" spans="1:27" ht="31.5" thickBot="1">
      <c r="B102" s="151" t="s">
        <v>282</v>
      </c>
      <c r="C102" s="155">
        <v>1.47</v>
      </c>
      <c r="D102" s="151"/>
      <c r="E102" s="151"/>
      <c r="F102" s="151"/>
      <c r="G102" s="151"/>
      <c r="H102" s="151"/>
      <c r="I102" s="151"/>
      <c r="J102" s="100"/>
      <c r="K102" s="151">
        <f t="shared" si="20"/>
        <v>0</v>
      </c>
      <c r="L102" s="151">
        <f t="shared" si="20"/>
        <v>0</v>
      </c>
      <c r="M102" s="151">
        <f t="shared" si="20"/>
        <v>0</v>
      </c>
      <c r="N102" s="151">
        <f t="shared" si="20"/>
        <v>0</v>
      </c>
      <c r="O102" s="151">
        <f t="shared" si="20"/>
        <v>0</v>
      </c>
      <c r="P102" s="151">
        <f t="shared" si="20"/>
        <v>0</v>
      </c>
      <c r="Q102" s="100"/>
      <c r="R102" s="100"/>
      <c r="S102" s="100"/>
      <c r="T102" s="100"/>
      <c r="U102" s="100"/>
      <c r="V102" s="100"/>
      <c r="W102" s="100"/>
      <c r="X102" s="100"/>
      <c r="Y102" s="100"/>
      <c r="Z102" s="100"/>
      <c r="AA102" s="100"/>
    </row>
    <row r="103" spans="1:27" ht="31.5" thickBot="1">
      <c r="B103" s="151" t="s">
        <v>283</v>
      </c>
      <c r="C103" s="155">
        <v>0.71</v>
      </c>
      <c r="D103" s="151"/>
      <c r="E103" s="151"/>
      <c r="F103" s="151"/>
      <c r="G103" s="151"/>
      <c r="H103" s="151">
        <v>500</v>
      </c>
      <c r="I103" s="151"/>
      <c r="J103" s="100"/>
      <c r="K103" s="151">
        <f t="shared" si="20"/>
        <v>0</v>
      </c>
      <c r="L103" s="151">
        <f t="shared" si="20"/>
        <v>0</v>
      </c>
      <c r="M103" s="151">
        <f t="shared" si="20"/>
        <v>0</v>
      </c>
      <c r="N103" s="151">
        <f t="shared" si="20"/>
        <v>0</v>
      </c>
      <c r="O103" s="151">
        <f t="shared" si="20"/>
        <v>355</v>
      </c>
      <c r="P103" s="151">
        <f t="shared" si="20"/>
        <v>0</v>
      </c>
      <c r="Q103" s="100"/>
      <c r="R103" s="100"/>
      <c r="S103" s="100"/>
      <c r="T103" s="100"/>
      <c r="U103" s="100"/>
      <c r="V103" s="100"/>
      <c r="W103" s="100"/>
      <c r="X103" s="100"/>
      <c r="Y103" s="100"/>
      <c r="Z103" s="100"/>
      <c r="AA103" s="100"/>
    </row>
    <row r="104" spans="1:27" ht="17.25" thickBot="1">
      <c r="B104" s="151" t="s">
        <v>284</v>
      </c>
      <c r="C104" s="154">
        <v>1</v>
      </c>
      <c r="D104" s="151"/>
      <c r="E104" s="151"/>
      <c r="F104" s="151"/>
      <c r="G104" s="151"/>
      <c r="H104" s="151"/>
      <c r="I104" s="151"/>
      <c r="J104" s="100"/>
      <c r="K104" s="151">
        <f t="shared" si="20"/>
        <v>0</v>
      </c>
      <c r="L104" s="151">
        <f t="shared" si="20"/>
        <v>0</v>
      </c>
      <c r="M104" s="151">
        <f t="shared" si="20"/>
        <v>0</v>
      </c>
      <c r="N104" s="151">
        <f t="shared" si="20"/>
        <v>0</v>
      </c>
      <c r="O104" s="151">
        <f t="shared" si="20"/>
        <v>0</v>
      </c>
      <c r="P104" s="151">
        <f t="shared" si="20"/>
        <v>0</v>
      </c>
      <c r="Q104" s="100"/>
      <c r="R104" s="100"/>
      <c r="S104" s="100"/>
      <c r="T104" s="100"/>
      <c r="U104" s="100"/>
      <c r="V104" s="100"/>
      <c r="W104" s="100"/>
      <c r="X104" s="100"/>
      <c r="Y104" s="100"/>
      <c r="Z104" s="100"/>
      <c r="AA104" s="100"/>
    </row>
    <row r="105" spans="1:27" ht="17.25" thickBot="1">
      <c r="B105" s="151" t="s">
        <v>285</v>
      </c>
      <c r="C105" s="155">
        <v>0.8</v>
      </c>
      <c r="D105" s="151"/>
      <c r="E105" s="151"/>
      <c r="F105" s="151"/>
      <c r="G105" s="151"/>
      <c r="H105" s="151"/>
      <c r="I105" s="151"/>
      <c r="J105" s="100"/>
      <c r="K105" s="151">
        <f t="shared" si="20"/>
        <v>0</v>
      </c>
      <c r="L105" s="151">
        <f t="shared" si="20"/>
        <v>0</v>
      </c>
      <c r="M105" s="151">
        <f t="shared" si="20"/>
        <v>0</v>
      </c>
      <c r="N105" s="151">
        <f t="shared" si="20"/>
        <v>0</v>
      </c>
      <c r="O105" s="151">
        <f t="shared" si="20"/>
        <v>0</v>
      </c>
      <c r="P105" s="151">
        <f t="shared" si="20"/>
        <v>0</v>
      </c>
      <c r="Q105" s="100"/>
      <c r="R105" s="100"/>
      <c r="S105" s="100"/>
      <c r="T105" s="100"/>
      <c r="U105" s="100"/>
      <c r="V105" s="100"/>
      <c r="W105" s="100"/>
      <c r="X105" s="100"/>
      <c r="Y105" s="100"/>
      <c r="Z105" s="100"/>
      <c r="AA105" s="100"/>
    </row>
    <row r="106" spans="1:27" ht="17.25" thickBot="1">
      <c r="B106" s="151" t="s">
        <v>286</v>
      </c>
      <c r="C106" s="154">
        <v>0.77</v>
      </c>
      <c r="D106" s="151"/>
      <c r="E106" s="151"/>
      <c r="F106" s="151"/>
      <c r="G106" s="151"/>
      <c r="H106" s="151"/>
      <c r="I106" s="151"/>
      <c r="J106" s="100"/>
      <c r="K106" s="151">
        <f t="shared" si="20"/>
        <v>0</v>
      </c>
      <c r="L106" s="151">
        <f t="shared" si="20"/>
        <v>0</v>
      </c>
      <c r="M106" s="151">
        <f t="shared" si="20"/>
        <v>0</v>
      </c>
      <c r="N106" s="151">
        <f t="shared" si="20"/>
        <v>0</v>
      </c>
      <c r="O106" s="151">
        <f t="shared" si="20"/>
        <v>0</v>
      </c>
      <c r="P106" s="151">
        <f t="shared" si="20"/>
        <v>0</v>
      </c>
      <c r="Q106" s="100"/>
      <c r="R106" s="100"/>
      <c r="S106" s="100"/>
      <c r="T106" s="100"/>
      <c r="U106" s="100"/>
      <c r="V106" s="100"/>
      <c r="W106" s="100"/>
      <c r="X106" s="100"/>
      <c r="Y106" s="100"/>
      <c r="Z106" s="100"/>
      <c r="AA106" s="100"/>
    </row>
    <row r="107" spans="1:27" ht="61.5" thickBot="1">
      <c r="B107" s="151" t="s">
        <v>287</v>
      </c>
      <c r="C107" s="155">
        <v>0.71</v>
      </c>
      <c r="D107" s="151"/>
      <c r="E107" s="151"/>
      <c r="F107" s="151"/>
      <c r="G107" s="151"/>
      <c r="H107" s="151"/>
      <c r="I107" s="151"/>
      <c r="J107" s="100"/>
      <c r="K107" s="151">
        <f t="shared" si="20"/>
        <v>0</v>
      </c>
      <c r="L107" s="151">
        <f t="shared" si="20"/>
        <v>0</v>
      </c>
      <c r="M107" s="151">
        <f t="shared" si="20"/>
        <v>0</v>
      </c>
      <c r="N107" s="151">
        <f t="shared" si="20"/>
        <v>0</v>
      </c>
      <c r="O107" s="151">
        <f t="shared" si="20"/>
        <v>0</v>
      </c>
      <c r="P107" s="151">
        <f t="shared" si="20"/>
        <v>0</v>
      </c>
      <c r="Q107" s="100"/>
      <c r="R107" s="100"/>
      <c r="S107" s="100"/>
      <c r="T107" s="100"/>
      <c r="U107" s="100"/>
      <c r="V107" s="100"/>
      <c r="W107" s="100"/>
      <c r="X107" s="100"/>
      <c r="Y107" s="100"/>
      <c r="Z107" s="100"/>
      <c r="AA107" s="100"/>
    </row>
    <row r="108" spans="1:27" ht="31.5" thickBot="1">
      <c r="B108" s="151" t="s">
        <v>288</v>
      </c>
      <c r="C108" s="155">
        <v>0.8</v>
      </c>
      <c r="D108" s="151"/>
      <c r="E108" s="151"/>
      <c r="F108" s="151"/>
      <c r="G108" s="151"/>
      <c r="H108" s="151"/>
      <c r="I108" s="151"/>
      <c r="J108" s="100"/>
      <c r="K108" s="151">
        <f t="shared" si="20"/>
        <v>0</v>
      </c>
      <c r="L108" s="151">
        <f t="shared" si="20"/>
        <v>0</v>
      </c>
      <c r="M108" s="151">
        <f t="shared" si="20"/>
        <v>0</v>
      </c>
      <c r="N108" s="151">
        <f t="shared" si="20"/>
        <v>0</v>
      </c>
      <c r="O108" s="151">
        <f t="shared" si="20"/>
        <v>0</v>
      </c>
      <c r="P108" s="151">
        <f t="shared" si="20"/>
        <v>0</v>
      </c>
      <c r="Q108" s="100"/>
      <c r="R108" s="100"/>
      <c r="S108" s="100"/>
      <c r="T108" s="100"/>
      <c r="U108" s="100"/>
      <c r="V108" s="100"/>
      <c r="W108" s="100"/>
      <c r="X108" s="100"/>
      <c r="Y108" s="100"/>
      <c r="Z108" s="100"/>
      <c r="AA108" s="100"/>
    </row>
    <row r="109" spans="1:27" ht="17.25" thickBot="1">
      <c r="B109" s="151" t="s">
        <v>289</v>
      </c>
      <c r="C109" s="150"/>
      <c r="D109" s="153">
        <f>+SUM(D98:D108)</f>
        <v>0</v>
      </c>
      <c r="E109" s="153">
        <f t="shared" ref="E109:I109" si="21">+SUM(E98:E108)</f>
        <v>0</v>
      </c>
      <c r="F109" s="153">
        <f t="shared" si="21"/>
        <v>0</v>
      </c>
      <c r="G109" s="153">
        <f t="shared" si="21"/>
        <v>0</v>
      </c>
      <c r="H109" s="153">
        <f t="shared" si="21"/>
        <v>500</v>
      </c>
      <c r="I109" s="153">
        <f t="shared" si="21"/>
        <v>0</v>
      </c>
      <c r="J109"/>
      <c r="K109" s="153">
        <f>+SUM(K98:K108)</f>
        <v>0</v>
      </c>
      <c r="L109" s="153">
        <f t="shared" ref="L109:P109" si="22">+SUM(L98:L108)</f>
        <v>0</v>
      </c>
      <c r="M109" s="153">
        <f t="shared" si="22"/>
        <v>0</v>
      </c>
      <c r="N109" s="153">
        <f t="shared" si="22"/>
        <v>0</v>
      </c>
      <c r="O109" s="153">
        <f t="shared" si="22"/>
        <v>355</v>
      </c>
      <c r="P109" s="153">
        <f t="shared" si="22"/>
        <v>0</v>
      </c>
      <c r="Q109"/>
      <c r="R109"/>
      <c r="S109"/>
      <c r="T109"/>
      <c r="U109"/>
      <c r="V109"/>
      <c r="W109"/>
      <c r="X109"/>
      <c r="Y109"/>
      <c r="Z109" s="100"/>
      <c r="AA109" s="100"/>
    </row>
    <row r="110" spans="1:27">
      <c r="J110"/>
      <c r="K110"/>
      <c r="L110"/>
      <c r="M110"/>
      <c r="N110"/>
      <c r="O110"/>
      <c r="P110"/>
      <c r="Q110"/>
      <c r="R110"/>
      <c r="S110"/>
      <c r="T110"/>
      <c r="U110"/>
      <c r="V110"/>
      <c r="W110"/>
      <c r="X110"/>
      <c r="Y110"/>
      <c r="Z110"/>
      <c r="AA110"/>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5:XFD54"/>
  <sheetViews>
    <sheetView showGridLines="0" topLeftCell="A40" workbookViewId="0">
      <selection activeCell="B30" sqref="B30"/>
    </sheetView>
  </sheetViews>
  <sheetFormatPr baseColWidth="10" defaultRowHeight="15"/>
  <cols>
    <col min="1" max="1" width="37.28515625" style="169" customWidth="1"/>
    <col min="2" max="2" width="35.42578125" style="169" customWidth="1"/>
    <col min="3" max="3" width="16.28515625" style="169" customWidth="1"/>
    <col min="4" max="5" width="11.42578125" style="169"/>
    <col min="6" max="6" width="17.140625" style="169" customWidth="1"/>
    <col min="7" max="16384" width="11.42578125" style="169"/>
  </cols>
  <sheetData>
    <row r="5" spans="1:9" ht="26.25">
      <c r="A5" s="316" t="s">
        <v>15015</v>
      </c>
      <c r="B5" s="316"/>
      <c r="C5" s="316"/>
      <c r="D5" s="316"/>
      <c r="E5" s="316"/>
      <c r="F5" s="316"/>
    </row>
    <row r="6" spans="1:9" ht="15.75" thickBot="1"/>
    <row r="7" spans="1:9" ht="16.5" thickBot="1">
      <c r="A7" s="144" t="s">
        <v>2693</v>
      </c>
      <c r="B7" s="319"/>
      <c r="C7" s="319"/>
      <c r="D7" s="319"/>
      <c r="F7" s="317" t="s">
        <v>2691</v>
      </c>
      <c r="G7" s="318"/>
      <c r="H7" s="170"/>
      <c r="I7" s="171"/>
    </row>
    <row r="8" spans="1:9" ht="32.25" thickBot="1">
      <c r="A8" s="144" t="s">
        <v>15016</v>
      </c>
      <c r="B8" s="144" t="s">
        <v>2685</v>
      </c>
      <c r="C8" s="144" t="s">
        <v>2686</v>
      </c>
      <c r="D8" s="144" t="s">
        <v>2687</v>
      </c>
      <c r="F8" s="144" t="s">
        <v>2687</v>
      </c>
      <c r="G8" s="168"/>
      <c r="H8" s="171"/>
      <c r="I8" s="171"/>
    </row>
    <row r="9" spans="1:9" ht="16.5" thickBot="1">
      <c r="A9" s="168"/>
      <c r="B9" s="168"/>
      <c r="C9" s="168"/>
      <c r="D9" s="168"/>
      <c r="F9" s="144" t="s">
        <v>2692</v>
      </c>
      <c r="G9" s="168"/>
      <c r="H9" s="171"/>
      <c r="I9" s="171"/>
    </row>
    <row r="10" spans="1:9" ht="15.75" thickBot="1">
      <c r="F10" s="168" t="s">
        <v>2689</v>
      </c>
      <c r="G10" s="168"/>
      <c r="H10" s="171"/>
      <c r="I10" s="171"/>
    </row>
    <row r="11" spans="1:9" ht="15.75" thickBot="1">
      <c r="F11" s="168">
        <v>0</v>
      </c>
      <c r="G11" s="168"/>
      <c r="H11" s="171"/>
      <c r="I11" s="171"/>
    </row>
    <row r="12" spans="1:9" ht="15.75" thickBot="1">
      <c r="F12" s="168">
        <v>1</v>
      </c>
      <c r="G12" s="168"/>
      <c r="H12" s="171"/>
      <c r="I12" s="171"/>
    </row>
    <row r="13" spans="1:9" ht="15.75" thickBot="1">
      <c r="F13" s="168">
        <v>2</v>
      </c>
      <c r="G13" s="168"/>
      <c r="H13" s="171"/>
      <c r="I13" s="171"/>
    </row>
    <row r="14" spans="1:9" ht="15.75" thickBot="1">
      <c r="F14" s="168">
        <v>3</v>
      </c>
      <c r="G14" s="168"/>
      <c r="H14" s="171"/>
      <c r="I14" s="171"/>
    </row>
    <row r="15" spans="1:9" ht="15.75" thickBot="1">
      <c r="F15" s="168">
        <v>4</v>
      </c>
      <c r="G15" s="168"/>
      <c r="H15" s="171"/>
      <c r="I15" s="171"/>
    </row>
    <row r="16" spans="1:9" ht="15.75" thickBot="1">
      <c r="F16" s="168">
        <v>5</v>
      </c>
      <c r="G16" s="168"/>
      <c r="H16" s="171"/>
      <c r="I16" s="171"/>
    </row>
    <row r="17" spans="1:9 16384:16384" ht="15.75" thickBot="1">
      <c r="F17" s="168" t="s">
        <v>2688</v>
      </c>
      <c r="G17" s="168"/>
      <c r="H17" s="171"/>
      <c r="I17" s="171"/>
    </row>
    <row r="18" spans="1:9 16384:16384" ht="15.75" thickBot="1">
      <c r="H18" s="171"/>
      <c r="I18" s="171"/>
    </row>
    <row r="19" spans="1:9 16384:16384" ht="16.5" thickBot="1">
      <c r="A19" s="144" t="s">
        <v>2693</v>
      </c>
      <c r="B19" s="319"/>
      <c r="C19" s="319"/>
      <c r="D19" s="319"/>
      <c r="F19" s="317" t="s">
        <v>2691</v>
      </c>
      <c r="G19" s="318"/>
    </row>
    <row r="20" spans="1:9 16384:16384" ht="32.25" thickBot="1">
      <c r="A20" s="144" t="s">
        <v>15016</v>
      </c>
      <c r="B20" s="144" t="s">
        <v>2690</v>
      </c>
      <c r="C20" s="144" t="s">
        <v>2686</v>
      </c>
      <c r="D20" s="144" t="s">
        <v>2687</v>
      </c>
      <c r="F20" s="144" t="s">
        <v>2687</v>
      </c>
      <c r="G20" s="168"/>
    </row>
    <row r="21" spans="1:9 16384:16384" ht="16.5" thickBot="1">
      <c r="A21" s="168"/>
      <c r="B21" s="168"/>
      <c r="C21" s="168"/>
      <c r="D21" s="168"/>
      <c r="F21" s="144" t="s">
        <v>2692</v>
      </c>
      <c r="G21" s="168"/>
    </row>
    <row r="22" spans="1:9 16384:16384" ht="15.75" thickBot="1">
      <c r="F22" s="168" t="s">
        <v>2689</v>
      </c>
      <c r="G22" s="168"/>
    </row>
    <row r="23" spans="1:9 16384:16384" ht="15.75" thickBot="1">
      <c r="F23" s="168">
        <v>0</v>
      </c>
      <c r="G23" s="168"/>
    </row>
    <row r="24" spans="1:9 16384:16384" ht="15.75" thickBot="1">
      <c r="F24" s="168">
        <v>1</v>
      </c>
      <c r="G24" s="168"/>
    </row>
    <row r="25" spans="1:9 16384:16384" ht="15.75" thickBot="1">
      <c r="F25" s="168">
        <v>2</v>
      </c>
      <c r="G25" s="168"/>
    </row>
    <row r="26" spans="1:9 16384:16384" ht="15.75" thickBot="1">
      <c r="F26" s="168">
        <v>3</v>
      </c>
      <c r="G26" s="168"/>
    </row>
    <row r="27" spans="1:9 16384:16384" ht="15.75" thickBot="1">
      <c r="F27" s="168">
        <v>4</v>
      </c>
      <c r="G27" s="168"/>
    </row>
    <row r="28" spans="1:9 16384:16384" ht="15.75" thickBot="1">
      <c r="F28" s="168">
        <v>5</v>
      </c>
      <c r="G28" s="168"/>
    </row>
    <row r="29" spans="1:9 16384:16384" ht="15.75" thickBot="1">
      <c r="F29" s="168" t="s">
        <v>2688</v>
      </c>
      <c r="G29" s="168"/>
    </row>
    <row r="30" spans="1:9 16384:16384">
      <c r="XFD30" s="169" t="s">
        <v>2695</v>
      </c>
    </row>
    <row r="31" spans="1:9 16384:16384" ht="15.75" thickBot="1">
      <c r="XFD31" s="169" t="s">
        <v>2696</v>
      </c>
    </row>
    <row r="32" spans="1:9 16384:16384" ht="16.5" thickBot="1">
      <c r="A32" s="144" t="s">
        <v>2694</v>
      </c>
      <c r="B32" s="319"/>
      <c r="C32" s="319"/>
      <c r="D32" s="319"/>
      <c r="F32" s="317" t="s">
        <v>2691</v>
      </c>
      <c r="G32" s="318"/>
    </row>
    <row r="33" spans="1:7" ht="32.25" thickBot="1">
      <c r="A33" s="144" t="s">
        <v>15016</v>
      </c>
      <c r="B33" s="144" t="s">
        <v>2685</v>
      </c>
      <c r="C33" s="144" t="s">
        <v>2686</v>
      </c>
      <c r="D33" s="144" t="s">
        <v>2687</v>
      </c>
      <c r="F33" s="144" t="s">
        <v>2687</v>
      </c>
      <c r="G33" s="168"/>
    </row>
    <row r="34" spans="1:7" ht="16.5" thickBot="1">
      <c r="A34" s="168"/>
      <c r="B34" s="168"/>
      <c r="C34" s="168"/>
      <c r="D34" s="168"/>
      <c r="F34" s="144" t="s">
        <v>2692</v>
      </c>
      <c r="G34" s="168"/>
    </row>
    <row r="35" spans="1:7" ht="15.75" thickBot="1">
      <c r="F35" s="168" t="s">
        <v>2689</v>
      </c>
      <c r="G35" s="168"/>
    </row>
    <row r="36" spans="1:7" ht="15.75" thickBot="1">
      <c r="F36" s="168">
        <v>0</v>
      </c>
      <c r="G36" s="168"/>
    </row>
    <row r="37" spans="1:7" ht="15.75" thickBot="1">
      <c r="F37" s="168">
        <v>1</v>
      </c>
      <c r="G37" s="168"/>
    </row>
    <row r="38" spans="1:7" ht="15.75" thickBot="1">
      <c r="F38" s="168">
        <v>2</v>
      </c>
      <c r="G38" s="168"/>
    </row>
    <row r="39" spans="1:7" ht="15.75" thickBot="1">
      <c r="F39" s="168">
        <v>3</v>
      </c>
      <c r="G39" s="168"/>
    </row>
    <row r="40" spans="1:7" ht="15.75" thickBot="1">
      <c r="F40" s="168">
        <v>4</v>
      </c>
      <c r="G40" s="168"/>
    </row>
    <row r="41" spans="1:7" ht="15.75" thickBot="1">
      <c r="F41" s="168">
        <v>5</v>
      </c>
      <c r="G41" s="168"/>
    </row>
    <row r="42" spans="1:7" ht="15.75" thickBot="1">
      <c r="F42" s="168" t="s">
        <v>2688</v>
      </c>
      <c r="G42" s="168"/>
    </row>
    <row r="43" spans="1:7" ht="15.75" thickBot="1"/>
    <row r="44" spans="1:7" ht="16.5" thickBot="1">
      <c r="A44" s="144" t="s">
        <v>2694</v>
      </c>
      <c r="B44" s="319"/>
      <c r="C44" s="319"/>
      <c r="D44" s="319"/>
      <c r="F44" s="317" t="s">
        <v>2691</v>
      </c>
      <c r="G44" s="318"/>
    </row>
    <row r="45" spans="1:7" ht="32.25" thickBot="1">
      <c r="A45" s="144" t="s">
        <v>15016</v>
      </c>
      <c r="B45" s="144" t="s">
        <v>2690</v>
      </c>
      <c r="C45" s="144" t="s">
        <v>2686</v>
      </c>
      <c r="D45" s="144" t="s">
        <v>2687</v>
      </c>
      <c r="F45" s="144" t="s">
        <v>2687</v>
      </c>
      <c r="G45" s="168"/>
    </row>
    <row r="46" spans="1:7" ht="16.5" thickBot="1">
      <c r="A46" s="168"/>
      <c r="B46" s="168"/>
      <c r="C46" s="168"/>
      <c r="D46" s="168"/>
      <c r="F46" s="144" t="s">
        <v>2692</v>
      </c>
      <c r="G46" s="168"/>
    </row>
    <row r="47" spans="1:7" ht="15.75" thickBot="1">
      <c r="F47" s="168" t="s">
        <v>2689</v>
      </c>
      <c r="G47" s="168"/>
    </row>
    <row r="48" spans="1:7" ht="15.75" thickBot="1">
      <c r="F48" s="168">
        <v>0</v>
      </c>
      <c r="G48" s="168"/>
    </row>
    <row r="49" spans="6:7" ht="15.75" thickBot="1">
      <c r="F49" s="168">
        <v>1</v>
      </c>
      <c r="G49" s="168"/>
    </row>
    <row r="50" spans="6:7" ht="15.75" thickBot="1">
      <c r="F50" s="168">
        <v>2</v>
      </c>
      <c r="G50" s="168"/>
    </row>
    <row r="51" spans="6:7" ht="15.75" thickBot="1">
      <c r="F51" s="168">
        <v>3</v>
      </c>
      <c r="G51" s="168"/>
    </row>
    <row r="52" spans="6:7" ht="15.75" thickBot="1">
      <c r="F52" s="168">
        <v>4</v>
      </c>
      <c r="G52" s="168"/>
    </row>
    <row r="53" spans="6:7" ht="15.75" thickBot="1">
      <c r="F53" s="168">
        <v>5</v>
      </c>
      <c r="G53" s="168"/>
    </row>
    <row r="54" spans="6:7" ht="15.75" thickBot="1">
      <c r="F54" s="168" t="s">
        <v>2688</v>
      </c>
      <c r="G54" s="168"/>
    </row>
  </sheetData>
  <mergeCells count="9">
    <mergeCell ref="F44:G44"/>
    <mergeCell ref="B44:D44"/>
    <mergeCell ref="B19:D19"/>
    <mergeCell ref="A5:F5"/>
    <mergeCell ref="F7:G7"/>
    <mergeCell ref="F19:G19"/>
    <mergeCell ref="B7:D7"/>
    <mergeCell ref="B32:D32"/>
    <mergeCell ref="F32:G32"/>
  </mergeCells>
  <pageMargins left="0.7" right="0.7" top="0.75" bottom="0.75" header="0.3" footer="0.3"/>
  <pageSetup orientation="portrait" horizontalDpi="1200" verticalDpi="1200"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4729"/>
  <sheetViews>
    <sheetView topLeftCell="A61" workbookViewId="0">
      <selection activeCell="B30" sqref="B30"/>
    </sheetView>
  </sheetViews>
  <sheetFormatPr baseColWidth="10" defaultRowHeight="15"/>
  <cols>
    <col min="2" max="5" width="19.42578125" customWidth="1"/>
    <col min="6" max="7" width="37.7109375" customWidth="1"/>
    <col min="8" max="8" width="19.42578125" customWidth="1"/>
  </cols>
  <sheetData>
    <row r="1" spans="1:15">
      <c r="L1" s="136" t="s">
        <v>7424</v>
      </c>
      <c r="M1" s="176" t="s">
        <v>7425</v>
      </c>
      <c r="N1" s="176" t="s">
        <v>7426</v>
      </c>
      <c r="O1" s="136" t="s">
        <v>14990</v>
      </c>
    </row>
    <row r="2" spans="1:15">
      <c r="L2" t="s">
        <v>2697</v>
      </c>
      <c r="M2" s="175" t="s">
        <v>12101</v>
      </c>
      <c r="N2" s="175" t="s">
        <v>7427</v>
      </c>
      <c r="O2" t="s">
        <v>14991</v>
      </c>
    </row>
    <row r="3" spans="1:15">
      <c r="L3" t="s">
        <v>2698</v>
      </c>
      <c r="M3" s="175" t="s">
        <v>12102</v>
      </c>
      <c r="N3" s="175" t="s">
        <v>7428</v>
      </c>
      <c r="O3" t="s">
        <v>1616</v>
      </c>
    </row>
    <row r="4" spans="1:15">
      <c r="L4" t="s">
        <v>2699</v>
      </c>
      <c r="M4" s="175" t="s">
        <v>12103</v>
      </c>
      <c r="N4" s="175" t="s">
        <v>7429</v>
      </c>
      <c r="O4" t="s">
        <v>1616</v>
      </c>
    </row>
    <row r="5" spans="1:15">
      <c r="L5" t="s">
        <v>2700</v>
      </c>
      <c r="M5" s="175" t="s">
        <v>12104</v>
      </c>
      <c r="N5" s="175" t="s">
        <v>7430</v>
      </c>
      <c r="O5" t="s">
        <v>1616</v>
      </c>
    </row>
    <row r="6" spans="1:15">
      <c r="L6" t="s">
        <v>2701</v>
      </c>
      <c r="M6" s="175"/>
      <c r="N6" s="175" t="s">
        <v>7431</v>
      </c>
      <c r="O6" t="s">
        <v>1616</v>
      </c>
    </row>
    <row r="7" spans="1:15" ht="26.25">
      <c r="B7" s="316" t="s">
        <v>15004</v>
      </c>
      <c r="C7" s="316"/>
      <c r="D7" s="316"/>
      <c r="E7" s="316"/>
      <c r="F7" s="316"/>
      <c r="G7" s="316"/>
      <c r="L7" t="s">
        <v>2702</v>
      </c>
      <c r="M7" s="175"/>
      <c r="N7" s="175" t="s">
        <v>7432</v>
      </c>
      <c r="O7" t="s">
        <v>1616</v>
      </c>
    </row>
    <row r="8" spans="1:15">
      <c r="L8" t="s">
        <v>2703</v>
      </c>
      <c r="M8" s="175"/>
      <c r="N8" s="175" t="s">
        <v>7433</v>
      </c>
      <c r="O8" t="s">
        <v>1616</v>
      </c>
    </row>
    <row r="9" spans="1:15">
      <c r="L9" t="s">
        <v>2704</v>
      </c>
      <c r="M9" s="175"/>
      <c r="N9" s="175" t="s">
        <v>7434</v>
      </c>
      <c r="O9" t="s">
        <v>1616</v>
      </c>
    </row>
    <row r="10" spans="1:15">
      <c r="L10" t="s">
        <v>2705</v>
      </c>
      <c r="M10" s="175"/>
      <c r="N10" s="175" t="s">
        <v>7435</v>
      </c>
      <c r="O10" t="s">
        <v>1616</v>
      </c>
    </row>
    <row r="11" spans="1:15">
      <c r="L11" t="s">
        <v>2706</v>
      </c>
      <c r="M11" s="175"/>
      <c r="N11" s="175" t="s">
        <v>7436</v>
      </c>
      <c r="O11" t="s">
        <v>1616</v>
      </c>
    </row>
    <row r="12" spans="1:15" ht="21">
      <c r="B12" s="320" t="s">
        <v>15005</v>
      </c>
      <c r="C12" s="320"/>
      <c r="D12" s="320"/>
      <c r="E12" s="320"/>
      <c r="F12" s="320"/>
      <c r="G12" s="320"/>
      <c r="L12" t="s">
        <v>2707</v>
      </c>
      <c r="M12" s="175"/>
      <c r="N12" s="175" t="s">
        <v>7437</v>
      </c>
      <c r="O12" t="s">
        <v>1616</v>
      </c>
    </row>
    <row r="13" spans="1:15" ht="15.75" thickBot="1">
      <c r="L13" t="s">
        <v>2708</v>
      </c>
      <c r="M13" s="175"/>
      <c r="N13" s="175" t="s">
        <v>7438</v>
      </c>
      <c r="O13" t="s">
        <v>1616</v>
      </c>
    </row>
    <row r="14" spans="1:15" ht="16.5" thickBot="1">
      <c r="A14" s="144" t="s">
        <v>15006</v>
      </c>
      <c r="B14" s="144" t="s">
        <v>14999</v>
      </c>
      <c r="C14" s="144" t="s">
        <v>15000</v>
      </c>
      <c r="D14" s="144" t="s">
        <v>2686</v>
      </c>
      <c r="E14" s="144" t="s">
        <v>15001</v>
      </c>
      <c r="F14" s="144" t="s">
        <v>15002</v>
      </c>
      <c r="G14" s="144" t="s">
        <v>15003</v>
      </c>
      <c r="L14" t="s">
        <v>2709</v>
      </c>
      <c r="M14" s="175"/>
      <c r="N14" s="175" t="s">
        <v>7439</v>
      </c>
      <c r="O14" t="s">
        <v>1616</v>
      </c>
    </row>
    <row r="15" spans="1:15" ht="15.75" thickBot="1">
      <c r="A15" s="116">
        <v>1</v>
      </c>
      <c r="B15" s="142"/>
      <c r="C15" s="142"/>
      <c r="D15" s="142"/>
      <c r="E15" s="116"/>
      <c r="F15" s="116"/>
      <c r="G15" s="116"/>
      <c r="L15" t="s">
        <v>2710</v>
      </c>
      <c r="M15" s="175"/>
      <c r="N15" s="175" t="s">
        <v>7440</v>
      </c>
      <c r="O15" t="s">
        <v>1616</v>
      </c>
    </row>
    <row r="16" spans="1:15" ht="15.75" thickBot="1">
      <c r="A16" s="116">
        <v>2</v>
      </c>
      <c r="B16" s="116"/>
      <c r="C16" s="116"/>
      <c r="D16" s="116"/>
      <c r="E16" s="116"/>
      <c r="F16" s="116"/>
      <c r="G16" s="116"/>
      <c r="L16" t="s">
        <v>2711</v>
      </c>
      <c r="M16" s="175"/>
      <c r="N16" s="175" t="s">
        <v>7441</v>
      </c>
      <c r="O16" t="s">
        <v>1616</v>
      </c>
    </row>
    <row r="17" spans="1:15" ht="15.75" thickBot="1">
      <c r="A17" s="116">
        <v>3</v>
      </c>
      <c r="B17" s="116"/>
      <c r="C17" s="116"/>
      <c r="D17" s="116"/>
      <c r="E17" s="116"/>
      <c r="F17" s="116"/>
      <c r="G17" s="116"/>
      <c r="L17" t="s">
        <v>2712</v>
      </c>
      <c r="M17" s="175"/>
      <c r="N17" s="175" t="s">
        <v>7442</v>
      </c>
      <c r="O17" t="s">
        <v>1616</v>
      </c>
    </row>
    <row r="18" spans="1:15" ht="15.75" thickBot="1">
      <c r="A18" s="116">
        <v>4</v>
      </c>
      <c r="B18" s="116"/>
      <c r="C18" s="116"/>
      <c r="D18" s="116"/>
      <c r="E18" s="116"/>
      <c r="F18" s="116"/>
      <c r="G18" s="116"/>
      <c r="L18" t="s">
        <v>2713</v>
      </c>
      <c r="M18" s="175" t="s">
        <v>12105</v>
      </c>
      <c r="N18" s="175" t="s">
        <v>7443</v>
      </c>
      <c r="O18" t="s">
        <v>1616</v>
      </c>
    </row>
    <row r="19" spans="1:15" ht="15.75" thickBot="1">
      <c r="A19" s="116">
        <v>5</v>
      </c>
      <c r="B19" s="116"/>
      <c r="C19" s="116"/>
      <c r="D19" s="116"/>
      <c r="E19" s="116"/>
      <c r="F19" s="116"/>
      <c r="G19" s="116"/>
      <c r="L19" t="s">
        <v>2714</v>
      </c>
      <c r="M19" s="175"/>
      <c r="N19" s="175" t="s">
        <v>7444</v>
      </c>
      <c r="O19" t="s">
        <v>1616</v>
      </c>
    </row>
    <row r="20" spans="1:15" ht="15.75" thickBot="1">
      <c r="A20" s="116">
        <v>6</v>
      </c>
      <c r="B20" s="116"/>
      <c r="C20" s="116"/>
      <c r="D20" s="116"/>
      <c r="E20" s="116"/>
      <c r="F20" s="116"/>
      <c r="G20" s="116"/>
      <c r="L20" t="s">
        <v>2715</v>
      </c>
      <c r="M20" s="175"/>
      <c r="N20" s="175" t="s">
        <v>7445</v>
      </c>
      <c r="O20" t="s">
        <v>1616</v>
      </c>
    </row>
    <row r="21" spans="1:15" ht="15.75" thickBot="1">
      <c r="A21" s="116">
        <v>7</v>
      </c>
      <c r="B21" s="116"/>
      <c r="C21" s="116"/>
      <c r="D21" s="116"/>
      <c r="E21" s="116"/>
      <c r="F21" s="116"/>
      <c r="G21" s="116"/>
      <c r="L21" t="s">
        <v>2716</v>
      </c>
      <c r="M21" s="175"/>
      <c r="N21" s="175" t="s">
        <v>7446</v>
      </c>
      <c r="O21" t="s">
        <v>1616</v>
      </c>
    </row>
    <row r="22" spans="1:15" ht="15.75" thickBot="1">
      <c r="A22" s="116">
        <v>8</v>
      </c>
      <c r="B22" s="116"/>
      <c r="C22" s="116"/>
      <c r="D22" s="116"/>
      <c r="E22" s="116"/>
      <c r="F22" s="116"/>
      <c r="G22" s="116"/>
      <c r="L22" t="s">
        <v>2717</v>
      </c>
      <c r="M22" s="175"/>
      <c r="N22" s="175" t="s">
        <v>7447</v>
      </c>
      <c r="O22" t="s">
        <v>1618</v>
      </c>
    </row>
    <row r="23" spans="1:15" ht="15.75" thickBot="1">
      <c r="A23" s="116">
        <v>9</v>
      </c>
      <c r="B23" s="116"/>
      <c r="C23" s="116"/>
      <c r="D23" s="116"/>
      <c r="E23" s="116"/>
      <c r="F23" s="116"/>
      <c r="G23" s="116"/>
      <c r="L23" t="s">
        <v>2718</v>
      </c>
      <c r="M23" s="175"/>
      <c r="N23" s="175" t="s">
        <v>7448</v>
      </c>
      <c r="O23" t="s">
        <v>1618</v>
      </c>
    </row>
    <row r="24" spans="1:15">
      <c r="L24" t="s">
        <v>2719</v>
      </c>
      <c r="M24" s="175"/>
      <c r="N24" s="175" t="s">
        <v>7449</v>
      </c>
      <c r="O24" t="s">
        <v>1618</v>
      </c>
    </row>
    <row r="25" spans="1:15">
      <c r="L25" t="s">
        <v>2720</v>
      </c>
      <c r="M25" s="175"/>
      <c r="N25" s="175" t="s">
        <v>7450</v>
      </c>
      <c r="O25" t="s">
        <v>1616</v>
      </c>
    </row>
    <row r="26" spans="1:15">
      <c r="L26" t="s">
        <v>2721</v>
      </c>
      <c r="M26" s="175"/>
      <c r="N26" s="175" t="s">
        <v>7451</v>
      </c>
      <c r="O26" t="s">
        <v>1618</v>
      </c>
    </row>
    <row r="27" spans="1:15" ht="21">
      <c r="B27" s="320" t="s">
        <v>15017</v>
      </c>
      <c r="C27" s="320"/>
      <c r="D27" s="320"/>
      <c r="E27" s="320"/>
      <c r="F27" s="320"/>
      <c r="G27" s="320"/>
      <c r="L27" t="s">
        <v>2722</v>
      </c>
      <c r="M27" s="175"/>
      <c r="N27" s="175" t="s">
        <v>7452</v>
      </c>
      <c r="O27" t="s">
        <v>1616</v>
      </c>
    </row>
    <row r="28" spans="1:15" ht="15.75" thickBot="1">
      <c r="L28" t="s">
        <v>2723</v>
      </c>
      <c r="M28" s="175"/>
      <c r="N28" s="175" t="s">
        <v>7453</v>
      </c>
      <c r="O28" t="s">
        <v>1618</v>
      </c>
    </row>
    <row r="29" spans="1:15" ht="15.75" thickBot="1">
      <c r="A29" s="138" t="s">
        <v>15007</v>
      </c>
      <c r="B29" s="149"/>
      <c r="D29" s="138" t="s">
        <v>15008</v>
      </c>
      <c r="E29" s="149"/>
      <c r="L29" t="s">
        <v>2724</v>
      </c>
      <c r="M29" s="175"/>
      <c r="N29" s="175" t="s">
        <v>7454</v>
      </c>
      <c r="O29" t="s">
        <v>1616</v>
      </c>
    </row>
    <row r="30" spans="1:15" ht="15.75" thickBot="1">
      <c r="A30" s="138" t="s">
        <v>2687</v>
      </c>
      <c r="B30" s="168"/>
      <c r="D30" s="138" t="s">
        <v>2687</v>
      </c>
      <c r="E30" s="168"/>
      <c r="L30" t="s">
        <v>2725</v>
      </c>
      <c r="M30" s="175"/>
      <c r="N30" s="175" t="s">
        <v>7455</v>
      </c>
      <c r="O30" t="s">
        <v>1616</v>
      </c>
    </row>
    <row r="31" spans="1:15" ht="15.75" thickBot="1">
      <c r="A31" s="168" t="s">
        <v>2689</v>
      </c>
      <c r="B31" s="168"/>
      <c r="D31" s="168" t="s">
        <v>2689</v>
      </c>
      <c r="E31" s="168"/>
      <c r="L31" t="s">
        <v>2726</v>
      </c>
      <c r="M31" s="175"/>
      <c r="N31" s="175" t="s">
        <v>7456</v>
      </c>
      <c r="O31" t="s">
        <v>1616</v>
      </c>
    </row>
    <row r="32" spans="1:15" ht="15.75" thickBot="1">
      <c r="A32" s="168">
        <v>0</v>
      </c>
      <c r="B32" s="168"/>
      <c r="D32" s="168">
        <v>0</v>
      </c>
      <c r="E32" s="168"/>
      <c r="L32" t="s">
        <v>2727</v>
      </c>
      <c r="M32" s="175"/>
      <c r="N32" s="175" t="s">
        <v>7457</v>
      </c>
      <c r="O32" t="s">
        <v>1616</v>
      </c>
    </row>
    <row r="33" spans="1:15" ht="15.75" thickBot="1">
      <c r="A33" s="168">
        <v>1</v>
      </c>
      <c r="B33" s="168"/>
      <c r="D33" s="168">
        <v>1</v>
      </c>
      <c r="E33" s="168"/>
      <c r="L33" t="s">
        <v>2728</v>
      </c>
      <c r="M33" s="175"/>
      <c r="N33" s="175" t="s">
        <v>7458</v>
      </c>
      <c r="O33" t="s">
        <v>1616</v>
      </c>
    </row>
    <row r="34" spans="1:15" ht="15.75" thickBot="1">
      <c r="A34" s="168">
        <v>2</v>
      </c>
      <c r="B34" s="168"/>
      <c r="D34" s="168">
        <v>2</v>
      </c>
      <c r="E34" s="168"/>
      <c r="L34" t="s">
        <v>2729</v>
      </c>
      <c r="M34" s="175"/>
      <c r="N34" s="175" t="s">
        <v>7459</v>
      </c>
      <c r="O34" t="s">
        <v>1616</v>
      </c>
    </row>
    <row r="35" spans="1:15" ht="15.75" thickBot="1">
      <c r="A35" s="168">
        <v>3</v>
      </c>
      <c r="B35" s="168"/>
      <c r="D35" s="168">
        <v>3</v>
      </c>
      <c r="E35" s="168"/>
      <c r="L35" t="s">
        <v>2730</v>
      </c>
      <c r="M35" s="175"/>
      <c r="N35" s="175" t="s">
        <v>7460</v>
      </c>
      <c r="O35" t="s">
        <v>1616</v>
      </c>
    </row>
    <row r="36" spans="1:15" ht="15.75" thickBot="1">
      <c r="A36" s="168">
        <v>4</v>
      </c>
      <c r="B36" s="168"/>
      <c r="D36" s="168">
        <v>4</v>
      </c>
      <c r="E36" s="168"/>
      <c r="L36" t="s">
        <v>2731</v>
      </c>
      <c r="M36" s="175"/>
      <c r="N36" s="175" t="s">
        <v>7461</v>
      </c>
      <c r="O36" t="s">
        <v>1616</v>
      </c>
    </row>
    <row r="37" spans="1:15" ht="15.75" thickBot="1">
      <c r="A37" s="168">
        <v>5</v>
      </c>
      <c r="B37" s="168"/>
      <c r="D37" s="168">
        <v>5</v>
      </c>
      <c r="E37" s="168"/>
      <c r="L37" t="s">
        <v>2732</v>
      </c>
      <c r="M37" s="175"/>
      <c r="N37" s="175" t="s">
        <v>7462</v>
      </c>
      <c r="O37" t="s">
        <v>1616</v>
      </c>
    </row>
    <row r="38" spans="1:15" ht="15.75" thickBot="1">
      <c r="A38" s="168">
        <v>6</v>
      </c>
      <c r="B38" s="168"/>
      <c r="D38" s="168">
        <v>6</v>
      </c>
      <c r="E38" s="168"/>
      <c r="L38" t="s">
        <v>2733</v>
      </c>
      <c r="M38" s="175"/>
      <c r="N38" s="175" t="s">
        <v>7463</v>
      </c>
      <c r="O38" t="s">
        <v>1616</v>
      </c>
    </row>
    <row r="39" spans="1:15" ht="15.75" thickBot="1">
      <c r="A39" s="168" t="s">
        <v>2688</v>
      </c>
      <c r="B39" s="168"/>
      <c r="D39" s="168" t="s">
        <v>2688</v>
      </c>
      <c r="E39" s="168"/>
      <c r="L39" t="s">
        <v>2734</v>
      </c>
      <c r="M39" s="175"/>
      <c r="N39" s="175" t="s">
        <v>7464</v>
      </c>
      <c r="O39" t="s">
        <v>1616</v>
      </c>
    </row>
    <row r="40" spans="1:15" ht="15.75" thickBot="1">
      <c r="L40" t="s">
        <v>2735</v>
      </c>
      <c r="M40" s="175"/>
      <c r="N40" s="175" t="s">
        <v>7465</v>
      </c>
      <c r="O40" t="s">
        <v>1616</v>
      </c>
    </row>
    <row r="41" spans="1:15" ht="15.75" thickBot="1">
      <c r="A41" s="138" t="s">
        <v>15009</v>
      </c>
      <c r="B41" s="149"/>
      <c r="D41" s="138" t="s">
        <v>15010</v>
      </c>
      <c r="E41" s="149"/>
      <c r="L41" t="s">
        <v>2736</v>
      </c>
      <c r="M41" s="175"/>
      <c r="N41" s="175" t="s">
        <v>7466</v>
      </c>
      <c r="O41" t="s">
        <v>1616</v>
      </c>
    </row>
    <row r="42" spans="1:15" ht="15.75" thickBot="1">
      <c r="A42" s="138" t="s">
        <v>2687</v>
      </c>
      <c r="B42" s="168"/>
      <c r="D42" s="138" t="s">
        <v>2687</v>
      </c>
      <c r="E42" s="168"/>
      <c r="L42" t="s">
        <v>2737</v>
      </c>
      <c r="M42" s="175"/>
      <c r="N42" s="175" t="s">
        <v>7467</v>
      </c>
      <c r="O42" t="s">
        <v>1616</v>
      </c>
    </row>
    <row r="43" spans="1:15" ht="15.75" thickBot="1">
      <c r="A43" s="168" t="s">
        <v>2689</v>
      </c>
      <c r="B43" s="168"/>
      <c r="D43" s="168" t="s">
        <v>2689</v>
      </c>
      <c r="E43" s="168"/>
      <c r="L43" t="s">
        <v>2738</v>
      </c>
      <c r="M43" s="175"/>
      <c r="N43" s="175" t="s">
        <v>7468</v>
      </c>
      <c r="O43" t="s">
        <v>1616</v>
      </c>
    </row>
    <row r="44" spans="1:15" ht="15.75" thickBot="1">
      <c r="A44" s="168">
        <v>0</v>
      </c>
      <c r="B44" s="168"/>
      <c r="D44" s="168">
        <v>0</v>
      </c>
      <c r="E44" s="168"/>
      <c r="L44" t="s">
        <v>2739</v>
      </c>
      <c r="M44" s="175"/>
      <c r="N44" s="175" t="s">
        <v>7469</v>
      </c>
      <c r="O44" t="s">
        <v>1616</v>
      </c>
    </row>
    <row r="45" spans="1:15" ht="15.75" thickBot="1">
      <c r="A45" s="168">
        <v>1</v>
      </c>
      <c r="B45" s="168"/>
      <c r="D45" s="168">
        <v>1</v>
      </c>
      <c r="E45" s="168"/>
      <c r="L45" t="s">
        <v>2740</v>
      </c>
      <c r="M45" s="175"/>
      <c r="N45" s="175" t="s">
        <v>7470</v>
      </c>
      <c r="O45" t="s">
        <v>14992</v>
      </c>
    </row>
    <row r="46" spans="1:15" ht="15.75" thickBot="1">
      <c r="A46" s="168">
        <v>2</v>
      </c>
      <c r="B46" s="168"/>
      <c r="D46" s="168">
        <v>2</v>
      </c>
      <c r="E46" s="168"/>
      <c r="L46" t="s">
        <v>2741</v>
      </c>
      <c r="M46" s="175"/>
      <c r="N46" s="175" t="s">
        <v>7471</v>
      </c>
      <c r="O46" t="s">
        <v>1616</v>
      </c>
    </row>
    <row r="47" spans="1:15" ht="15.75" thickBot="1">
      <c r="A47" s="168">
        <v>3</v>
      </c>
      <c r="B47" s="168"/>
      <c r="D47" s="168">
        <v>3</v>
      </c>
      <c r="E47" s="168"/>
      <c r="L47" t="s">
        <v>2742</v>
      </c>
      <c r="M47" s="175"/>
      <c r="N47" s="175" t="s">
        <v>7472</v>
      </c>
      <c r="O47" t="s">
        <v>1616</v>
      </c>
    </row>
    <row r="48" spans="1:15" ht="15.75" thickBot="1">
      <c r="A48" s="168">
        <v>4</v>
      </c>
      <c r="B48" s="168"/>
      <c r="D48" s="168">
        <v>4</v>
      </c>
      <c r="E48" s="168"/>
      <c r="L48" t="s">
        <v>2743</v>
      </c>
      <c r="M48" s="175"/>
      <c r="N48" s="175" t="s">
        <v>7473</v>
      </c>
      <c r="O48" t="s">
        <v>1618</v>
      </c>
    </row>
    <row r="49" spans="1:15" ht="15.75" thickBot="1">
      <c r="A49" s="168">
        <v>5</v>
      </c>
      <c r="B49" s="168"/>
      <c r="D49" s="168">
        <v>5</v>
      </c>
      <c r="E49" s="168"/>
      <c r="L49" t="s">
        <v>2744</v>
      </c>
      <c r="M49" s="175"/>
      <c r="N49" s="175" t="s">
        <v>7474</v>
      </c>
      <c r="O49" t="s">
        <v>1618</v>
      </c>
    </row>
    <row r="50" spans="1:15" ht="15.75" thickBot="1">
      <c r="A50" s="168">
        <v>6</v>
      </c>
      <c r="B50" s="168"/>
      <c r="D50" s="168">
        <v>6</v>
      </c>
      <c r="E50" s="168"/>
      <c r="L50" t="s">
        <v>2745</v>
      </c>
      <c r="M50" s="175"/>
      <c r="N50" s="175" t="s">
        <v>7475</v>
      </c>
      <c r="O50" t="s">
        <v>1618</v>
      </c>
    </row>
    <row r="51" spans="1:15" ht="15.75" thickBot="1">
      <c r="A51" s="168" t="s">
        <v>2688</v>
      </c>
      <c r="B51" s="168"/>
      <c r="D51" s="168" t="s">
        <v>2688</v>
      </c>
      <c r="E51" s="168"/>
      <c r="L51" t="s">
        <v>2746</v>
      </c>
      <c r="M51" s="175"/>
      <c r="N51" s="175" t="s">
        <v>7476</v>
      </c>
      <c r="O51" t="s">
        <v>1618</v>
      </c>
    </row>
    <row r="52" spans="1:15" ht="15.75" thickBot="1">
      <c r="L52" t="s">
        <v>2747</v>
      </c>
      <c r="M52" s="175"/>
      <c r="N52" s="175" t="s">
        <v>7477</v>
      </c>
      <c r="O52" t="s">
        <v>1618</v>
      </c>
    </row>
    <row r="53" spans="1:15" ht="15.75" thickBot="1">
      <c r="A53" s="138" t="s">
        <v>15011</v>
      </c>
      <c r="B53" s="149"/>
      <c r="D53" s="138" t="s">
        <v>15012</v>
      </c>
      <c r="E53" s="149"/>
      <c r="L53" t="s">
        <v>2748</v>
      </c>
      <c r="M53" s="175"/>
      <c r="N53" s="175" t="s">
        <v>7478</v>
      </c>
      <c r="O53" t="s">
        <v>1618</v>
      </c>
    </row>
    <row r="54" spans="1:15" ht="15.75" thickBot="1">
      <c r="A54" s="138" t="s">
        <v>2687</v>
      </c>
      <c r="B54" s="168"/>
      <c r="D54" s="138" t="s">
        <v>2687</v>
      </c>
      <c r="E54" s="168"/>
      <c r="L54" t="s">
        <v>2749</v>
      </c>
      <c r="M54" s="175"/>
      <c r="N54" s="175" t="s">
        <v>7479</v>
      </c>
      <c r="O54" t="s">
        <v>1618</v>
      </c>
    </row>
    <row r="55" spans="1:15" ht="15.75" thickBot="1">
      <c r="A55" s="168" t="s">
        <v>2689</v>
      </c>
      <c r="B55" s="168"/>
      <c r="D55" s="168" t="s">
        <v>2689</v>
      </c>
      <c r="E55" s="168"/>
      <c r="L55" t="s">
        <v>2750</v>
      </c>
      <c r="M55" s="175"/>
      <c r="N55" s="175" t="s">
        <v>7480</v>
      </c>
      <c r="O55" t="s">
        <v>1618</v>
      </c>
    </row>
    <row r="56" spans="1:15" ht="15.75" thickBot="1">
      <c r="A56" s="168">
        <v>0</v>
      </c>
      <c r="B56" s="168"/>
      <c r="D56" s="168">
        <v>0</v>
      </c>
      <c r="E56" s="168"/>
      <c r="L56" t="s">
        <v>2751</v>
      </c>
      <c r="M56" s="175"/>
      <c r="N56" s="175" t="s">
        <v>7481</v>
      </c>
      <c r="O56" t="s">
        <v>1618</v>
      </c>
    </row>
    <row r="57" spans="1:15" ht="15.75" thickBot="1">
      <c r="A57" s="168">
        <v>1</v>
      </c>
      <c r="B57" s="168"/>
      <c r="D57" s="168">
        <v>1</v>
      </c>
      <c r="E57" s="168"/>
      <c r="L57" t="s">
        <v>2752</v>
      </c>
      <c r="M57" s="175"/>
      <c r="N57" s="175" t="s">
        <v>7482</v>
      </c>
      <c r="O57" t="s">
        <v>1618</v>
      </c>
    </row>
    <row r="58" spans="1:15" ht="15.75" thickBot="1">
      <c r="A58" s="168">
        <v>2</v>
      </c>
      <c r="B58" s="168"/>
      <c r="D58" s="168">
        <v>2</v>
      </c>
      <c r="E58" s="168"/>
      <c r="L58" t="s">
        <v>2753</v>
      </c>
      <c r="M58" s="175"/>
      <c r="N58" s="175" t="s">
        <v>7483</v>
      </c>
      <c r="O58" t="s">
        <v>1618</v>
      </c>
    </row>
    <row r="59" spans="1:15" ht="15.75" thickBot="1">
      <c r="A59" s="168">
        <v>3</v>
      </c>
      <c r="B59" s="168"/>
      <c r="D59" s="168">
        <v>3</v>
      </c>
      <c r="E59" s="168"/>
      <c r="L59" t="s">
        <v>2754</v>
      </c>
      <c r="M59" s="175"/>
      <c r="N59" s="175" t="s">
        <v>7484</v>
      </c>
      <c r="O59" t="s">
        <v>1618</v>
      </c>
    </row>
    <row r="60" spans="1:15" ht="15.75" thickBot="1">
      <c r="A60" s="168">
        <v>4</v>
      </c>
      <c r="B60" s="168"/>
      <c r="D60" s="168">
        <v>4</v>
      </c>
      <c r="E60" s="168"/>
      <c r="L60" t="s">
        <v>2755</v>
      </c>
      <c r="M60" s="175"/>
      <c r="N60" s="175" t="s">
        <v>7485</v>
      </c>
      <c r="O60" t="s">
        <v>1618</v>
      </c>
    </row>
    <row r="61" spans="1:15" ht="15.75" thickBot="1">
      <c r="A61" s="168">
        <v>5</v>
      </c>
      <c r="B61" s="168"/>
      <c r="D61" s="168">
        <v>5</v>
      </c>
      <c r="E61" s="168"/>
      <c r="L61" t="s">
        <v>2756</v>
      </c>
      <c r="M61" s="175"/>
      <c r="N61" s="175" t="s">
        <v>7486</v>
      </c>
      <c r="O61" t="s">
        <v>1618</v>
      </c>
    </row>
    <row r="62" spans="1:15" ht="15.75" thickBot="1">
      <c r="A62" s="168">
        <v>6</v>
      </c>
      <c r="B62" s="168"/>
      <c r="D62" s="168">
        <v>6</v>
      </c>
      <c r="E62" s="168"/>
      <c r="L62" t="s">
        <v>2757</v>
      </c>
      <c r="M62" s="175"/>
      <c r="N62" s="175" t="s">
        <v>7487</v>
      </c>
      <c r="O62" t="s">
        <v>1618</v>
      </c>
    </row>
    <row r="63" spans="1:15" ht="15.75" thickBot="1">
      <c r="A63" s="168" t="s">
        <v>2688</v>
      </c>
      <c r="B63" s="168"/>
      <c r="D63" s="168" t="s">
        <v>2688</v>
      </c>
      <c r="E63" s="168"/>
      <c r="L63" t="s">
        <v>2758</v>
      </c>
      <c r="M63" s="175"/>
      <c r="N63" s="175" t="s">
        <v>7488</v>
      </c>
      <c r="O63" t="s">
        <v>1616</v>
      </c>
    </row>
    <row r="64" spans="1:15" ht="15.75" thickBot="1">
      <c r="L64" t="s">
        <v>2759</v>
      </c>
      <c r="M64" s="175"/>
      <c r="N64" s="175" t="s">
        <v>7489</v>
      </c>
      <c r="O64" t="s">
        <v>1616</v>
      </c>
    </row>
    <row r="65" spans="1:15" ht="15.75" thickBot="1">
      <c r="A65" s="138" t="s">
        <v>15013</v>
      </c>
      <c r="B65" s="149"/>
      <c r="D65" s="138" t="s">
        <v>15014</v>
      </c>
      <c r="E65" s="149"/>
      <c r="L65" t="s">
        <v>2760</v>
      </c>
      <c r="M65" s="175"/>
      <c r="N65" s="175" t="s">
        <v>7490</v>
      </c>
      <c r="O65" t="s">
        <v>1616</v>
      </c>
    </row>
    <row r="66" spans="1:15" ht="15.75" thickBot="1">
      <c r="A66" s="138" t="s">
        <v>2687</v>
      </c>
      <c r="B66" s="168"/>
      <c r="D66" s="138" t="s">
        <v>2687</v>
      </c>
      <c r="E66" s="168"/>
      <c r="L66" t="s">
        <v>2761</v>
      </c>
      <c r="M66" s="175"/>
      <c r="N66" s="175" t="s">
        <v>7491</v>
      </c>
      <c r="O66" t="s">
        <v>1616</v>
      </c>
    </row>
    <row r="67" spans="1:15" ht="15.75" thickBot="1">
      <c r="A67" s="168" t="s">
        <v>2689</v>
      </c>
      <c r="B67" s="168"/>
      <c r="D67" s="168" t="s">
        <v>2689</v>
      </c>
      <c r="E67" s="168"/>
      <c r="L67" t="s">
        <v>2762</v>
      </c>
      <c r="M67" s="175"/>
      <c r="N67" s="175" t="s">
        <v>7492</v>
      </c>
      <c r="O67" t="s">
        <v>1616</v>
      </c>
    </row>
    <row r="68" spans="1:15" ht="15.75" thickBot="1">
      <c r="A68" s="168">
        <v>0</v>
      </c>
      <c r="B68" s="168"/>
      <c r="D68" s="168">
        <v>0</v>
      </c>
      <c r="E68" s="168"/>
      <c r="L68" t="s">
        <v>2763</v>
      </c>
      <c r="M68" s="175"/>
      <c r="N68" s="175" t="s">
        <v>7493</v>
      </c>
      <c r="O68" t="s">
        <v>1616</v>
      </c>
    </row>
    <row r="69" spans="1:15" ht="15.75" thickBot="1">
      <c r="A69" s="168">
        <v>1</v>
      </c>
      <c r="B69" s="168"/>
      <c r="D69" s="168">
        <v>1</v>
      </c>
      <c r="E69" s="168"/>
      <c r="L69" t="s">
        <v>2764</v>
      </c>
      <c r="M69" s="175"/>
      <c r="N69" s="175" t="s">
        <v>7494</v>
      </c>
      <c r="O69" t="s">
        <v>1616</v>
      </c>
    </row>
    <row r="70" spans="1:15" ht="15.75" thickBot="1">
      <c r="A70" s="168">
        <v>2</v>
      </c>
      <c r="B70" s="168"/>
      <c r="D70" s="168">
        <v>2</v>
      </c>
      <c r="E70" s="168"/>
      <c r="L70" t="s">
        <v>2765</v>
      </c>
      <c r="M70" s="175"/>
      <c r="N70" s="175" t="s">
        <v>7495</v>
      </c>
      <c r="O70" t="s">
        <v>1616</v>
      </c>
    </row>
    <row r="71" spans="1:15" ht="15.75" thickBot="1">
      <c r="A71" s="168">
        <v>3</v>
      </c>
      <c r="B71" s="168"/>
      <c r="D71" s="168">
        <v>3</v>
      </c>
      <c r="E71" s="168"/>
      <c r="L71" t="s">
        <v>2766</v>
      </c>
      <c r="M71" s="175"/>
      <c r="N71" s="175" t="s">
        <v>7496</v>
      </c>
      <c r="O71" t="s">
        <v>1616</v>
      </c>
    </row>
    <row r="72" spans="1:15" ht="15.75" thickBot="1">
      <c r="A72" s="168">
        <v>4</v>
      </c>
      <c r="B72" s="168"/>
      <c r="D72" s="168">
        <v>4</v>
      </c>
      <c r="E72" s="168"/>
      <c r="L72" t="s">
        <v>2767</v>
      </c>
      <c r="M72" s="175"/>
      <c r="N72" s="175" t="s">
        <v>7497</v>
      </c>
      <c r="O72" t="s">
        <v>1616</v>
      </c>
    </row>
    <row r="73" spans="1:15" ht="15.75" thickBot="1">
      <c r="A73" s="168">
        <v>5</v>
      </c>
      <c r="B73" s="168"/>
      <c r="D73" s="168">
        <v>5</v>
      </c>
      <c r="E73" s="168"/>
      <c r="L73" t="s">
        <v>2768</v>
      </c>
      <c r="M73" s="175"/>
      <c r="N73" s="175" t="s">
        <v>7498</v>
      </c>
      <c r="O73" t="s">
        <v>1616</v>
      </c>
    </row>
    <row r="74" spans="1:15" ht="15.75" thickBot="1">
      <c r="A74" s="168">
        <v>6</v>
      </c>
      <c r="B74" s="168"/>
      <c r="D74" s="168">
        <v>6</v>
      </c>
      <c r="E74" s="168"/>
      <c r="L74" t="s">
        <v>2769</v>
      </c>
      <c r="M74" s="175"/>
      <c r="N74" s="175" t="s">
        <v>7499</v>
      </c>
      <c r="O74" t="s">
        <v>1616</v>
      </c>
    </row>
    <row r="75" spans="1:15" ht="15.75" thickBot="1">
      <c r="A75" s="168" t="s">
        <v>2688</v>
      </c>
      <c r="B75" s="168"/>
      <c r="D75" s="168" t="s">
        <v>2688</v>
      </c>
      <c r="E75" s="168"/>
      <c r="L75" t="s">
        <v>2770</v>
      </c>
      <c r="M75" s="175"/>
      <c r="N75" s="175" t="s">
        <v>7500</v>
      </c>
      <c r="O75" t="s">
        <v>1616</v>
      </c>
    </row>
    <row r="76" spans="1:15">
      <c r="L76" t="s">
        <v>2771</v>
      </c>
      <c r="M76" s="175"/>
      <c r="N76" s="175" t="s">
        <v>7501</v>
      </c>
      <c r="O76" t="s">
        <v>1616</v>
      </c>
    </row>
    <row r="77" spans="1:15">
      <c r="L77" t="s">
        <v>2772</v>
      </c>
      <c r="M77" s="175"/>
      <c r="N77" s="175" t="s">
        <v>7502</v>
      </c>
      <c r="O77" t="s">
        <v>1615</v>
      </c>
    </row>
    <row r="78" spans="1:15">
      <c r="L78" t="s">
        <v>2773</v>
      </c>
      <c r="M78" s="175"/>
      <c r="N78" s="175" t="s">
        <v>7503</v>
      </c>
      <c r="O78" t="s">
        <v>1616</v>
      </c>
    </row>
    <row r="79" spans="1:15">
      <c r="L79" t="s">
        <v>2774</v>
      </c>
      <c r="M79" s="175"/>
      <c r="N79" s="175" t="s">
        <v>7504</v>
      </c>
      <c r="O79" t="s">
        <v>1616</v>
      </c>
    </row>
    <row r="80" spans="1:15">
      <c r="L80" t="s">
        <v>2775</v>
      </c>
      <c r="M80" s="175"/>
      <c r="N80" s="175" t="s">
        <v>7505</v>
      </c>
      <c r="O80" t="s">
        <v>1616</v>
      </c>
    </row>
    <row r="81" spans="12:15">
      <c r="L81" t="s">
        <v>2776</v>
      </c>
      <c r="M81" s="175"/>
      <c r="N81" s="175" t="s">
        <v>7506</v>
      </c>
      <c r="O81" t="s">
        <v>1616</v>
      </c>
    </row>
    <row r="82" spans="12:15">
      <c r="L82" t="s">
        <v>2777</v>
      </c>
      <c r="M82" s="175"/>
      <c r="N82" s="175" t="s">
        <v>7507</v>
      </c>
      <c r="O82" t="s">
        <v>1616</v>
      </c>
    </row>
    <row r="83" spans="12:15">
      <c r="L83" t="s">
        <v>2778</v>
      </c>
      <c r="M83" s="175"/>
      <c r="N83" s="175" t="s">
        <v>7508</v>
      </c>
      <c r="O83" t="s">
        <v>1616</v>
      </c>
    </row>
    <row r="84" spans="12:15">
      <c r="L84" t="s">
        <v>2779</v>
      </c>
      <c r="M84" s="175"/>
      <c r="N84" s="175" t="s">
        <v>7509</v>
      </c>
      <c r="O84" t="s">
        <v>1618</v>
      </c>
    </row>
    <row r="85" spans="12:15">
      <c r="L85" t="s">
        <v>2780</v>
      </c>
      <c r="M85" s="175"/>
      <c r="N85" s="175" t="s">
        <v>7510</v>
      </c>
      <c r="O85" t="s">
        <v>1618</v>
      </c>
    </row>
    <row r="86" spans="12:15">
      <c r="L86" t="s">
        <v>2781</v>
      </c>
      <c r="M86" s="175"/>
      <c r="N86" s="175" t="s">
        <v>7511</v>
      </c>
      <c r="O86" t="s">
        <v>1618</v>
      </c>
    </row>
    <row r="87" spans="12:15">
      <c r="L87" t="s">
        <v>2782</v>
      </c>
      <c r="M87" s="175"/>
      <c r="N87" s="175" t="s">
        <v>7512</v>
      </c>
      <c r="O87" t="s">
        <v>1616</v>
      </c>
    </row>
    <row r="88" spans="12:15">
      <c r="L88" t="s">
        <v>2783</v>
      </c>
      <c r="M88" s="175"/>
      <c r="N88" s="175" t="s">
        <v>7513</v>
      </c>
      <c r="O88" t="s">
        <v>1616</v>
      </c>
    </row>
    <row r="89" spans="12:15">
      <c r="L89" t="s">
        <v>2784</v>
      </c>
      <c r="M89" s="175"/>
      <c r="N89" s="175" t="s">
        <v>7514</v>
      </c>
      <c r="O89" t="s">
        <v>1616</v>
      </c>
    </row>
    <row r="90" spans="12:15">
      <c r="L90" t="s">
        <v>2785</v>
      </c>
      <c r="M90" s="175"/>
      <c r="N90" s="175" t="s">
        <v>7515</v>
      </c>
      <c r="O90" t="s">
        <v>1618</v>
      </c>
    </row>
    <row r="91" spans="12:15">
      <c r="L91" t="s">
        <v>2786</v>
      </c>
      <c r="M91" s="175"/>
      <c r="N91" s="175" t="s">
        <v>7516</v>
      </c>
      <c r="O91" t="s">
        <v>1618</v>
      </c>
    </row>
    <row r="92" spans="12:15">
      <c r="L92" t="s">
        <v>2787</v>
      </c>
      <c r="M92" s="175" t="s">
        <v>12106</v>
      </c>
      <c r="N92" s="175" t="s">
        <v>7517</v>
      </c>
      <c r="O92" t="s">
        <v>1618</v>
      </c>
    </row>
    <row r="93" spans="12:15">
      <c r="L93" t="s">
        <v>2788</v>
      </c>
      <c r="M93" s="175"/>
      <c r="N93" s="175" t="s">
        <v>7518</v>
      </c>
      <c r="O93" t="s">
        <v>1616</v>
      </c>
    </row>
    <row r="94" spans="12:15">
      <c r="L94" t="s">
        <v>2789</v>
      </c>
      <c r="M94" s="175"/>
      <c r="N94" s="175" t="s">
        <v>7519</v>
      </c>
      <c r="O94" t="s">
        <v>1616</v>
      </c>
    </row>
    <row r="95" spans="12:15">
      <c r="L95" t="s">
        <v>2790</v>
      </c>
      <c r="M95" s="175"/>
      <c r="N95" s="175" t="s">
        <v>7520</v>
      </c>
      <c r="O95" t="s">
        <v>1618</v>
      </c>
    </row>
    <row r="96" spans="12:15">
      <c r="L96" t="s">
        <v>2791</v>
      </c>
      <c r="M96" s="175"/>
      <c r="N96" s="175" t="s">
        <v>7521</v>
      </c>
      <c r="O96" t="s">
        <v>1618</v>
      </c>
    </row>
    <row r="97" spans="12:15">
      <c r="L97" t="s">
        <v>2792</v>
      </c>
      <c r="M97" s="175"/>
      <c r="N97" s="175" t="s">
        <v>7522</v>
      </c>
      <c r="O97" t="s">
        <v>1618</v>
      </c>
    </row>
    <row r="98" spans="12:15">
      <c r="L98" t="s">
        <v>2793</v>
      </c>
      <c r="M98" s="175"/>
      <c r="N98" s="175" t="s">
        <v>7523</v>
      </c>
      <c r="O98" t="s">
        <v>1616</v>
      </c>
    </row>
    <row r="99" spans="12:15">
      <c r="L99" t="s">
        <v>2794</v>
      </c>
      <c r="M99" s="175"/>
      <c r="N99" s="175" t="s">
        <v>7524</v>
      </c>
      <c r="O99" t="s">
        <v>1618</v>
      </c>
    </row>
    <row r="100" spans="12:15">
      <c r="L100" t="s">
        <v>2795</v>
      </c>
      <c r="M100" s="175"/>
      <c r="N100" s="175" t="s">
        <v>7525</v>
      </c>
      <c r="O100" t="s">
        <v>1618</v>
      </c>
    </row>
    <row r="101" spans="12:15">
      <c r="L101" t="s">
        <v>2796</v>
      </c>
      <c r="M101" s="175" t="s">
        <v>12107</v>
      </c>
      <c r="N101" s="175" t="s">
        <v>7526</v>
      </c>
      <c r="O101" t="s">
        <v>1618</v>
      </c>
    </row>
    <row r="102" spans="12:15">
      <c r="L102" t="s">
        <v>2797</v>
      </c>
      <c r="M102" s="175" t="s">
        <v>12108</v>
      </c>
      <c r="N102" s="175" t="s">
        <v>7527</v>
      </c>
      <c r="O102" t="s">
        <v>1616</v>
      </c>
    </row>
    <row r="103" spans="12:15">
      <c r="L103" t="s">
        <v>2798</v>
      </c>
      <c r="M103" s="175" t="s">
        <v>12109</v>
      </c>
      <c r="N103" s="175" t="s">
        <v>7528</v>
      </c>
      <c r="O103" t="s">
        <v>1618</v>
      </c>
    </row>
    <row r="104" spans="12:15">
      <c r="L104" t="s">
        <v>2799</v>
      </c>
      <c r="M104" s="175" t="s">
        <v>12110</v>
      </c>
      <c r="N104" s="175" t="s">
        <v>7529</v>
      </c>
      <c r="O104" t="s">
        <v>1618</v>
      </c>
    </row>
    <row r="105" spans="12:15">
      <c r="L105" t="s">
        <v>2800</v>
      </c>
      <c r="M105" s="175" t="s">
        <v>12111</v>
      </c>
      <c r="N105" s="175" t="s">
        <v>7530</v>
      </c>
      <c r="O105" t="s">
        <v>1616</v>
      </c>
    </row>
    <row r="106" spans="12:15">
      <c r="L106" t="s">
        <v>2801</v>
      </c>
      <c r="M106" s="175" t="s">
        <v>12112</v>
      </c>
      <c r="N106" s="175" t="s">
        <v>7531</v>
      </c>
      <c r="O106" t="s">
        <v>1616</v>
      </c>
    </row>
    <row r="107" spans="12:15">
      <c r="L107" t="s">
        <v>2802</v>
      </c>
      <c r="M107" s="175" t="s">
        <v>12113</v>
      </c>
      <c r="N107" s="175" t="s">
        <v>7532</v>
      </c>
      <c r="O107" t="s">
        <v>1618</v>
      </c>
    </row>
    <row r="108" spans="12:15">
      <c r="L108" t="s">
        <v>2803</v>
      </c>
      <c r="M108" s="175" t="s">
        <v>12114</v>
      </c>
      <c r="N108" s="175" t="s">
        <v>7533</v>
      </c>
      <c r="O108" t="s">
        <v>1616</v>
      </c>
    </row>
    <row r="109" spans="12:15">
      <c r="L109" t="s">
        <v>2804</v>
      </c>
      <c r="M109" s="175" t="s">
        <v>12115</v>
      </c>
      <c r="N109" s="175" t="s">
        <v>7534</v>
      </c>
      <c r="O109" t="s">
        <v>1618</v>
      </c>
    </row>
    <row r="110" spans="12:15">
      <c r="L110" t="s">
        <v>2805</v>
      </c>
      <c r="M110" s="175"/>
      <c r="N110" s="175" t="s">
        <v>7535</v>
      </c>
      <c r="O110" t="s">
        <v>1616</v>
      </c>
    </row>
    <row r="111" spans="12:15">
      <c r="L111" t="s">
        <v>2806</v>
      </c>
      <c r="M111" s="175"/>
      <c r="N111" s="175" t="s">
        <v>7536</v>
      </c>
      <c r="O111" t="s">
        <v>1616</v>
      </c>
    </row>
    <row r="112" spans="12:15">
      <c r="L112" t="s">
        <v>2807</v>
      </c>
      <c r="M112" s="175"/>
      <c r="N112" s="175" t="s">
        <v>7537</v>
      </c>
      <c r="O112" t="s">
        <v>1616</v>
      </c>
    </row>
    <row r="113" spans="12:15">
      <c r="L113" t="s">
        <v>2808</v>
      </c>
      <c r="M113" s="175"/>
      <c r="N113" s="175" t="s">
        <v>7538</v>
      </c>
      <c r="O113" t="s">
        <v>1616</v>
      </c>
    </row>
    <row r="114" spans="12:15">
      <c r="L114" t="s">
        <v>2809</v>
      </c>
      <c r="M114" s="175"/>
      <c r="N114" s="175" t="s">
        <v>7539</v>
      </c>
      <c r="O114" t="s">
        <v>1616</v>
      </c>
    </row>
    <row r="115" spans="12:15">
      <c r="L115" t="s">
        <v>2810</v>
      </c>
      <c r="M115" s="175"/>
      <c r="N115" s="175" t="s">
        <v>7540</v>
      </c>
      <c r="O115" t="s">
        <v>1616</v>
      </c>
    </row>
    <row r="116" spans="12:15">
      <c r="L116" t="s">
        <v>2811</v>
      </c>
      <c r="M116" s="175"/>
      <c r="N116" s="175" t="s">
        <v>7541</v>
      </c>
      <c r="O116" t="s">
        <v>1616</v>
      </c>
    </row>
    <row r="117" spans="12:15">
      <c r="L117" t="s">
        <v>2812</v>
      </c>
      <c r="M117" s="175" t="s">
        <v>12116</v>
      </c>
      <c r="N117" s="175" t="s">
        <v>7542</v>
      </c>
      <c r="O117" t="s">
        <v>1616</v>
      </c>
    </row>
    <row r="118" spans="12:15">
      <c r="L118" t="s">
        <v>2813</v>
      </c>
      <c r="M118" s="175" t="s">
        <v>12117</v>
      </c>
      <c r="N118" s="175" t="s">
        <v>7543</v>
      </c>
      <c r="O118" t="s">
        <v>1614</v>
      </c>
    </row>
    <row r="119" spans="12:15">
      <c r="L119" t="s">
        <v>2814</v>
      </c>
      <c r="M119" s="175"/>
      <c r="N119" s="175" t="s">
        <v>7544</v>
      </c>
      <c r="O119" t="s">
        <v>1616</v>
      </c>
    </row>
    <row r="120" spans="12:15">
      <c r="L120" t="s">
        <v>2815</v>
      </c>
      <c r="M120" s="175"/>
      <c r="N120" s="175" t="s">
        <v>7545</v>
      </c>
      <c r="O120" t="s">
        <v>1614</v>
      </c>
    </row>
    <row r="121" spans="12:15">
      <c r="L121" t="s">
        <v>2816</v>
      </c>
      <c r="M121" s="175" t="s">
        <v>12118</v>
      </c>
      <c r="N121" s="175" t="s">
        <v>7546</v>
      </c>
      <c r="O121" t="s">
        <v>1616</v>
      </c>
    </row>
    <row r="122" spans="12:15">
      <c r="L122" t="s">
        <v>2817</v>
      </c>
      <c r="M122" s="175" t="s">
        <v>12119</v>
      </c>
      <c r="N122" s="175" t="s">
        <v>7547</v>
      </c>
      <c r="O122" t="s">
        <v>1616</v>
      </c>
    </row>
    <row r="123" spans="12:15">
      <c r="L123" t="s">
        <v>2818</v>
      </c>
      <c r="M123" s="175" t="s">
        <v>12120</v>
      </c>
      <c r="N123" s="175" t="s">
        <v>7548</v>
      </c>
      <c r="O123" t="s">
        <v>1616</v>
      </c>
    </row>
    <row r="124" spans="12:15">
      <c r="L124" t="s">
        <v>2819</v>
      </c>
      <c r="M124" s="175"/>
      <c r="N124" s="175" t="s">
        <v>7549</v>
      </c>
      <c r="O124" t="s">
        <v>1616</v>
      </c>
    </row>
    <row r="125" spans="12:15">
      <c r="L125" t="s">
        <v>2820</v>
      </c>
      <c r="M125" s="175" t="s">
        <v>12121</v>
      </c>
      <c r="N125" s="175" t="s">
        <v>7550</v>
      </c>
      <c r="O125" t="s">
        <v>1614</v>
      </c>
    </row>
    <row r="126" spans="12:15">
      <c r="L126" t="s">
        <v>2821</v>
      </c>
      <c r="M126" s="175"/>
      <c r="N126" s="175" t="s">
        <v>7551</v>
      </c>
      <c r="O126" t="s">
        <v>1616</v>
      </c>
    </row>
    <row r="127" spans="12:15">
      <c r="L127" t="s">
        <v>2822</v>
      </c>
      <c r="M127" s="175"/>
      <c r="N127" s="175" t="s">
        <v>7552</v>
      </c>
      <c r="O127" t="s">
        <v>1616</v>
      </c>
    </row>
    <row r="128" spans="12:15">
      <c r="L128" t="s">
        <v>2823</v>
      </c>
      <c r="M128" s="175"/>
      <c r="N128" s="175" t="s">
        <v>7553</v>
      </c>
      <c r="O128" t="s">
        <v>1616</v>
      </c>
    </row>
    <row r="129" spans="12:15">
      <c r="L129" t="s">
        <v>2824</v>
      </c>
      <c r="M129" s="175"/>
      <c r="N129" s="175" t="s">
        <v>7554</v>
      </c>
      <c r="O129" t="s">
        <v>1616</v>
      </c>
    </row>
    <row r="130" spans="12:15">
      <c r="L130" t="s">
        <v>2825</v>
      </c>
      <c r="M130" s="175" t="s">
        <v>12122</v>
      </c>
      <c r="N130" s="175" t="s">
        <v>7555</v>
      </c>
      <c r="O130" t="s">
        <v>1618</v>
      </c>
    </row>
    <row r="131" spans="12:15">
      <c r="L131" t="s">
        <v>2826</v>
      </c>
      <c r="M131" s="175"/>
      <c r="N131" s="175" t="s">
        <v>7550</v>
      </c>
      <c r="O131" t="s">
        <v>1614</v>
      </c>
    </row>
    <row r="132" spans="12:15">
      <c r="L132" t="s">
        <v>2827</v>
      </c>
      <c r="M132" s="175"/>
      <c r="N132" s="175" t="s">
        <v>7556</v>
      </c>
      <c r="O132" t="s">
        <v>1614</v>
      </c>
    </row>
    <row r="133" spans="12:15">
      <c r="L133" t="s">
        <v>2828</v>
      </c>
      <c r="M133" s="175"/>
      <c r="N133" s="175" t="s">
        <v>7557</v>
      </c>
      <c r="O133" t="s">
        <v>1616</v>
      </c>
    </row>
    <row r="134" spans="12:15">
      <c r="L134" t="s">
        <v>2829</v>
      </c>
      <c r="M134" s="175"/>
      <c r="N134" s="175" t="s">
        <v>7558</v>
      </c>
      <c r="O134" t="s">
        <v>1616</v>
      </c>
    </row>
    <row r="135" spans="12:15">
      <c r="L135" t="s">
        <v>2830</v>
      </c>
      <c r="M135" s="175"/>
      <c r="N135" s="175" t="s">
        <v>7559</v>
      </c>
      <c r="O135" t="s">
        <v>1616</v>
      </c>
    </row>
    <row r="136" spans="12:15">
      <c r="L136" t="s">
        <v>2831</v>
      </c>
      <c r="M136" s="175"/>
      <c r="N136" s="175" t="s">
        <v>7560</v>
      </c>
      <c r="O136" t="s">
        <v>1616</v>
      </c>
    </row>
    <row r="137" spans="12:15">
      <c r="L137" t="s">
        <v>2832</v>
      </c>
      <c r="M137" s="175"/>
      <c r="N137" s="175" t="s">
        <v>7561</v>
      </c>
      <c r="O137" t="s">
        <v>1616</v>
      </c>
    </row>
    <row r="138" spans="12:15">
      <c r="L138" t="s">
        <v>2833</v>
      </c>
      <c r="M138" s="175"/>
      <c r="N138" s="175" t="s">
        <v>7562</v>
      </c>
      <c r="O138" t="s">
        <v>1616</v>
      </c>
    </row>
    <row r="139" spans="12:15">
      <c r="L139" t="s">
        <v>2834</v>
      </c>
      <c r="M139" s="175"/>
      <c r="N139" s="175" t="s">
        <v>7563</v>
      </c>
      <c r="O139" t="s">
        <v>1616</v>
      </c>
    </row>
    <row r="140" spans="12:15">
      <c r="L140" t="s">
        <v>2835</v>
      </c>
      <c r="M140" s="175"/>
      <c r="N140" s="175" t="s">
        <v>7564</v>
      </c>
      <c r="O140" t="s">
        <v>1616</v>
      </c>
    </row>
    <row r="141" spans="12:15">
      <c r="L141" t="s">
        <v>2836</v>
      </c>
      <c r="M141" s="175"/>
      <c r="N141" s="175" t="s">
        <v>7565</v>
      </c>
      <c r="O141" t="s">
        <v>1616</v>
      </c>
    </row>
    <row r="142" spans="12:15">
      <c r="L142" t="s">
        <v>2837</v>
      </c>
      <c r="M142" s="175"/>
      <c r="N142" s="175" t="s">
        <v>7566</v>
      </c>
      <c r="O142" t="s">
        <v>1616</v>
      </c>
    </row>
    <row r="143" spans="12:15">
      <c r="L143" t="s">
        <v>2838</v>
      </c>
      <c r="M143" s="175"/>
      <c r="N143" s="175" t="s">
        <v>7567</v>
      </c>
      <c r="O143" t="s">
        <v>1616</v>
      </c>
    </row>
    <row r="144" spans="12:15">
      <c r="L144" t="s">
        <v>2839</v>
      </c>
      <c r="M144" s="175"/>
      <c r="N144" s="175" t="s">
        <v>7568</v>
      </c>
      <c r="O144" t="s">
        <v>1616</v>
      </c>
    </row>
    <row r="145" spans="12:15">
      <c r="L145" t="s">
        <v>2840</v>
      </c>
      <c r="M145" s="175"/>
      <c r="N145" s="175" t="s">
        <v>7569</v>
      </c>
      <c r="O145" t="s">
        <v>1616</v>
      </c>
    </row>
    <row r="146" spans="12:15">
      <c r="L146" t="s">
        <v>2841</v>
      </c>
      <c r="M146" s="175"/>
      <c r="N146" s="175" t="s">
        <v>7570</v>
      </c>
      <c r="O146" t="s">
        <v>1616</v>
      </c>
    </row>
    <row r="147" spans="12:15">
      <c r="L147" t="s">
        <v>2842</v>
      </c>
      <c r="M147" s="175" t="s">
        <v>12123</v>
      </c>
      <c r="N147" s="175" t="s">
        <v>7571</v>
      </c>
      <c r="O147" t="s">
        <v>1616</v>
      </c>
    </row>
    <row r="148" spans="12:15">
      <c r="L148" t="s">
        <v>2843</v>
      </c>
      <c r="M148" s="175" t="s">
        <v>12124</v>
      </c>
      <c r="N148" s="175" t="s">
        <v>7572</v>
      </c>
      <c r="O148" t="s">
        <v>1616</v>
      </c>
    </row>
    <row r="149" spans="12:15">
      <c r="L149" t="s">
        <v>2844</v>
      </c>
      <c r="M149" s="175" t="s">
        <v>12125</v>
      </c>
      <c r="N149" s="175" t="s">
        <v>7573</v>
      </c>
      <c r="O149" t="s">
        <v>1616</v>
      </c>
    </row>
    <row r="150" spans="12:15">
      <c r="L150" t="s">
        <v>2845</v>
      </c>
      <c r="M150" s="175" t="s">
        <v>12126</v>
      </c>
      <c r="N150" s="175" t="s">
        <v>7574</v>
      </c>
      <c r="O150" t="s">
        <v>1616</v>
      </c>
    </row>
    <row r="151" spans="12:15">
      <c r="L151" t="s">
        <v>2846</v>
      </c>
      <c r="M151" s="175" t="s">
        <v>12127</v>
      </c>
      <c r="N151" s="175" t="s">
        <v>7575</v>
      </c>
      <c r="O151" t="s">
        <v>1616</v>
      </c>
    </row>
    <row r="152" spans="12:15">
      <c r="L152" t="s">
        <v>2847</v>
      </c>
      <c r="M152" s="175" t="s">
        <v>12128</v>
      </c>
      <c r="N152" s="175" t="s">
        <v>7576</v>
      </c>
      <c r="O152" t="s">
        <v>1616</v>
      </c>
    </row>
    <row r="153" spans="12:15">
      <c r="L153" t="s">
        <v>2848</v>
      </c>
      <c r="M153" s="175" t="s">
        <v>12129</v>
      </c>
      <c r="N153" s="175" t="s">
        <v>7577</v>
      </c>
      <c r="O153" t="s">
        <v>1616</v>
      </c>
    </row>
    <row r="154" spans="12:15">
      <c r="L154" t="s">
        <v>2849</v>
      </c>
      <c r="M154" s="175" t="s">
        <v>12130</v>
      </c>
      <c r="N154" s="175" t="s">
        <v>7578</v>
      </c>
      <c r="O154" t="s">
        <v>1616</v>
      </c>
    </row>
    <row r="155" spans="12:15">
      <c r="L155" t="s">
        <v>2850</v>
      </c>
      <c r="M155" s="175" t="s">
        <v>12131</v>
      </c>
      <c r="N155" s="175" t="s">
        <v>7579</v>
      </c>
      <c r="O155" t="s">
        <v>1616</v>
      </c>
    </row>
    <row r="156" spans="12:15">
      <c r="L156" t="s">
        <v>2851</v>
      </c>
      <c r="M156" s="175" t="s">
        <v>12132</v>
      </c>
      <c r="N156" s="175" t="s">
        <v>7580</v>
      </c>
      <c r="O156" t="s">
        <v>1616</v>
      </c>
    </row>
    <row r="157" spans="12:15">
      <c r="L157" t="s">
        <v>2852</v>
      </c>
      <c r="M157" s="175" t="s">
        <v>12133</v>
      </c>
      <c r="N157" s="175" t="s">
        <v>7581</v>
      </c>
      <c r="O157" t="s">
        <v>1618</v>
      </c>
    </row>
    <row r="158" spans="12:15">
      <c r="L158" t="s">
        <v>2853</v>
      </c>
      <c r="M158" s="175" t="s">
        <v>12134</v>
      </c>
      <c r="N158" s="175" t="s">
        <v>7582</v>
      </c>
      <c r="O158" t="s">
        <v>1616</v>
      </c>
    </row>
    <row r="159" spans="12:15">
      <c r="L159" t="s">
        <v>2854</v>
      </c>
      <c r="M159" s="175" t="s">
        <v>12135</v>
      </c>
      <c r="N159" s="175" t="s">
        <v>7583</v>
      </c>
      <c r="O159" t="s">
        <v>1616</v>
      </c>
    </row>
    <row r="160" spans="12:15">
      <c r="L160" t="s">
        <v>2855</v>
      </c>
      <c r="M160" s="175" t="s">
        <v>12136</v>
      </c>
      <c r="N160" s="175" t="s">
        <v>7584</v>
      </c>
      <c r="O160" t="s">
        <v>14992</v>
      </c>
    </row>
    <row r="161" spans="12:15">
      <c r="L161" t="s">
        <v>2856</v>
      </c>
      <c r="M161" s="175" t="s">
        <v>12137</v>
      </c>
      <c r="N161" s="175" t="s">
        <v>7585</v>
      </c>
      <c r="O161" t="s">
        <v>14992</v>
      </c>
    </row>
    <row r="162" spans="12:15">
      <c r="L162" t="s">
        <v>2857</v>
      </c>
      <c r="M162" s="175" t="s">
        <v>12138</v>
      </c>
      <c r="N162" s="175" t="s">
        <v>7586</v>
      </c>
      <c r="O162" t="s">
        <v>1616</v>
      </c>
    </row>
    <row r="163" spans="12:15">
      <c r="L163" t="s">
        <v>2858</v>
      </c>
      <c r="M163" s="175" t="s">
        <v>12139</v>
      </c>
      <c r="N163" s="175" t="s">
        <v>7587</v>
      </c>
      <c r="O163" t="s">
        <v>1616</v>
      </c>
    </row>
    <row r="164" spans="12:15">
      <c r="L164" t="s">
        <v>2859</v>
      </c>
      <c r="M164" s="175" t="s">
        <v>12140</v>
      </c>
      <c r="N164" s="175" t="s">
        <v>7588</v>
      </c>
      <c r="O164" t="s">
        <v>1616</v>
      </c>
    </row>
    <row r="165" spans="12:15">
      <c r="L165" t="s">
        <v>2860</v>
      </c>
      <c r="M165" s="175" t="s">
        <v>12141</v>
      </c>
      <c r="N165" s="175" t="s">
        <v>7589</v>
      </c>
      <c r="O165" t="s">
        <v>1618</v>
      </c>
    </row>
    <row r="166" spans="12:15">
      <c r="L166" t="s">
        <v>2861</v>
      </c>
      <c r="M166" s="175" t="s">
        <v>12142</v>
      </c>
      <c r="N166" s="175" t="s">
        <v>7590</v>
      </c>
      <c r="O166" t="s">
        <v>1616</v>
      </c>
    </row>
    <row r="167" spans="12:15">
      <c r="L167" t="s">
        <v>2862</v>
      </c>
      <c r="M167" s="175" t="s">
        <v>12143</v>
      </c>
      <c r="N167" s="175" t="s">
        <v>7591</v>
      </c>
      <c r="O167" t="s">
        <v>1616</v>
      </c>
    </row>
    <row r="168" spans="12:15">
      <c r="L168" t="s">
        <v>2863</v>
      </c>
      <c r="M168" s="175" t="s">
        <v>12144</v>
      </c>
      <c r="N168" s="175" t="s">
        <v>7592</v>
      </c>
      <c r="O168" t="s">
        <v>1616</v>
      </c>
    </row>
    <row r="169" spans="12:15">
      <c r="L169" t="s">
        <v>2864</v>
      </c>
      <c r="M169" s="175" t="s">
        <v>12145</v>
      </c>
      <c r="N169" s="175" t="s">
        <v>7593</v>
      </c>
      <c r="O169" t="s">
        <v>1618</v>
      </c>
    </row>
    <row r="170" spans="12:15">
      <c r="L170" t="s">
        <v>2865</v>
      </c>
      <c r="M170" s="175" t="s">
        <v>12146</v>
      </c>
      <c r="N170" s="175" t="s">
        <v>7594</v>
      </c>
      <c r="O170" t="s">
        <v>1616</v>
      </c>
    </row>
    <row r="171" spans="12:15">
      <c r="L171" t="s">
        <v>2866</v>
      </c>
      <c r="M171" s="175" t="s">
        <v>12147</v>
      </c>
      <c r="N171" s="175" t="s">
        <v>7595</v>
      </c>
      <c r="O171" t="s">
        <v>1618</v>
      </c>
    </row>
    <row r="172" spans="12:15">
      <c r="L172" t="s">
        <v>2867</v>
      </c>
      <c r="M172" s="175" t="s">
        <v>12148</v>
      </c>
      <c r="N172" s="175" t="s">
        <v>7596</v>
      </c>
      <c r="O172" t="s">
        <v>1618</v>
      </c>
    </row>
    <row r="173" spans="12:15">
      <c r="L173" t="s">
        <v>2868</v>
      </c>
      <c r="M173" s="175" t="s">
        <v>12149</v>
      </c>
      <c r="N173" s="175" t="s">
        <v>7597</v>
      </c>
      <c r="O173" t="s">
        <v>1618</v>
      </c>
    </row>
    <row r="174" spans="12:15">
      <c r="L174" t="s">
        <v>2869</v>
      </c>
      <c r="M174" s="175" t="s">
        <v>12150</v>
      </c>
      <c r="N174" s="175" t="s">
        <v>7598</v>
      </c>
      <c r="O174" t="s">
        <v>1618</v>
      </c>
    </row>
    <row r="175" spans="12:15">
      <c r="L175" t="s">
        <v>2870</v>
      </c>
      <c r="M175" s="175" t="s">
        <v>12151</v>
      </c>
      <c r="N175" s="175" t="s">
        <v>7599</v>
      </c>
      <c r="O175" t="s">
        <v>1618</v>
      </c>
    </row>
    <row r="176" spans="12:15">
      <c r="L176" t="s">
        <v>2871</v>
      </c>
      <c r="M176" s="175" t="s">
        <v>12152</v>
      </c>
      <c r="N176" s="175" t="s">
        <v>7600</v>
      </c>
      <c r="O176" t="s">
        <v>1618</v>
      </c>
    </row>
    <row r="177" spans="12:15">
      <c r="L177" t="s">
        <v>2872</v>
      </c>
      <c r="M177" s="175" t="s">
        <v>12153</v>
      </c>
      <c r="N177" s="175" t="s">
        <v>7601</v>
      </c>
      <c r="O177" t="s">
        <v>1618</v>
      </c>
    </row>
    <row r="178" spans="12:15">
      <c r="L178" t="s">
        <v>2873</v>
      </c>
      <c r="M178" s="175" t="s">
        <v>12154</v>
      </c>
      <c r="N178" s="175" t="s">
        <v>7602</v>
      </c>
      <c r="O178" t="s">
        <v>1618</v>
      </c>
    </row>
    <row r="179" spans="12:15">
      <c r="L179" t="s">
        <v>2874</v>
      </c>
      <c r="M179" s="175" t="s">
        <v>12155</v>
      </c>
      <c r="N179" s="175" t="s">
        <v>7603</v>
      </c>
      <c r="O179" t="s">
        <v>1618</v>
      </c>
    </row>
    <row r="180" spans="12:15">
      <c r="L180" t="s">
        <v>2875</v>
      </c>
      <c r="M180" s="175" t="s">
        <v>12156</v>
      </c>
      <c r="N180" s="175" t="s">
        <v>7604</v>
      </c>
      <c r="O180" t="s">
        <v>1618</v>
      </c>
    </row>
    <row r="181" spans="12:15">
      <c r="L181" t="s">
        <v>2876</v>
      </c>
      <c r="M181" s="175" t="s">
        <v>12157</v>
      </c>
      <c r="N181" s="175" t="s">
        <v>7605</v>
      </c>
      <c r="O181" t="s">
        <v>1618</v>
      </c>
    </row>
    <row r="182" spans="12:15">
      <c r="L182" t="s">
        <v>2877</v>
      </c>
      <c r="M182" s="175"/>
      <c r="N182" s="175" t="s">
        <v>7606</v>
      </c>
      <c r="O182" t="s">
        <v>1616</v>
      </c>
    </row>
    <row r="183" spans="12:15">
      <c r="L183" t="s">
        <v>2878</v>
      </c>
      <c r="M183" s="175"/>
      <c r="N183" s="175" t="s">
        <v>7607</v>
      </c>
      <c r="O183" t="s">
        <v>1616</v>
      </c>
    </row>
    <row r="184" spans="12:15">
      <c r="L184" t="s">
        <v>2879</v>
      </c>
      <c r="M184" s="175"/>
      <c r="N184" s="175" t="s">
        <v>7608</v>
      </c>
      <c r="O184" t="s">
        <v>1616</v>
      </c>
    </row>
    <row r="185" spans="12:15">
      <c r="L185" t="s">
        <v>2880</v>
      </c>
      <c r="M185" s="175"/>
      <c r="N185" s="175" t="s">
        <v>7609</v>
      </c>
      <c r="O185" t="s">
        <v>1616</v>
      </c>
    </row>
    <row r="186" spans="12:15">
      <c r="L186" t="s">
        <v>2881</v>
      </c>
      <c r="M186" s="175"/>
      <c r="N186" s="175" t="s">
        <v>7610</v>
      </c>
      <c r="O186" t="s">
        <v>1618</v>
      </c>
    </row>
    <row r="187" spans="12:15">
      <c r="L187" t="s">
        <v>2882</v>
      </c>
      <c r="M187" s="175"/>
      <c r="N187" s="175" t="s">
        <v>7611</v>
      </c>
      <c r="O187" t="s">
        <v>1616</v>
      </c>
    </row>
    <row r="188" spans="12:15">
      <c r="L188" t="s">
        <v>2883</v>
      </c>
      <c r="M188" s="175"/>
      <c r="N188" s="175" t="s">
        <v>7612</v>
      </c>
      <c r="O188" t="s">
        <v>1616</v>
      </c>
    </row>
    <row r="189" spans="12:15">
      <c r="L189" t="s">
        <v>2884</v>
      </c>
      <c r="M189" s="175"/>
      <c r="N189" s="175" t="s">
        <v>7613</v>
      </c>
      <c r="O189" t="s">
        <v>1616</v>
      </c>
    </row>
    <row r="190" spans="12:15">
      <c r="L190" t="s">
        <v>2885</v>
      </c>
      <c r="M190" s="175"/>
      <c r="N190" s="175" t="s">
        <v>7614</v>
      </c>
      <c r="O190" t="s">
        <v>1616</v>
      </c>
    </row>
    <row r="191" spans="12:15">
      <c r="L191" t="s">
        <v>2886</v>
      </c>
      <c r="M191" s="175"/>
      <c r="N191" s="175" t="s">
        <v>7615</v>
      </c>
      <c r="O191" t="s">
        <v>1616</v>
      </c>
    </row>
    <row r="192" spans="12:15">
      <c r="L192" t="s">
        <v>2887</v>
      </c>
      <c r="M192" s="175"/>
      <c r="N192" s="175" t="s">
        <v>7616</v>
      </c>
      <c r="O192" t="s">
        <v>1616</v>
      </c>
    </row>
    <row r="193" spans="12:15">
      <c r="L193" t="s">
        <v>2888</v>
      </c>
      <c r="M193" s="175"/>
      <c r="N193" s="175" t="s">
        <v>7617</v>
      </c>
      <c r="O193" t="s">
        <v>1616</v>
      </c>
    </row>
    <row r="194" spans="12:15">
      <c r="L194" t="s">
        <v>2889</v>
      </c>
      <c r="M194" s="175"/>
      <c r="N194" s="175" t="s">
        <v>7618</v>
      </c>
      <c r="O194" t="s">
        <v>1616</v>
      </c>
    </row>
    <row r="195" spans="12:15">
      <c r="L195" t="s">
        <v>2890</v>
      </c>
      <c r="M195" s="175"/>
      <c r="N195" s="175" t="s">
        <v>7619</v>
      </c>
      <c r="O195" t="s">
        <v>1616</v>
      </c>
    </row>
    <row r="196" spans="12:15">
      <c r="L196" t="s">
        <v>2891</v>
      </c>
      <c r="M196" s="175"/>
      <c r="N196" s="175" t="s">
        <v>7620</v>
      </c>
      <c r="O196" t="s">
        <v>1616</v>
      </c>
    </row>
    <row r="197" spans="12:15">
      <c r="L197" t="s">
        <v>2892</v>
      </c>
      <c r="M197" s="175"/>
      <c r="N197" s="175" t="s">
        <v>7621</v>
      </c>
      <c r="O197" t="s">
        <v>1616</v>
      </c>
    </row>
    <row r="198" spans="12:15">
      <c r="L198" t="s">
        <v>2893</v>
      </c>
      <c r="M198" s="175"/>
      <c r="N198" s="175" t="s">
        <v>7622</v>
      </c>
      <c r="O198" t="s">
        <v>1616</v>
      </c>
    </row>
    <row r="199" spans="12:15">
      <c r="L199" t="s">
        <v>2894</v>
      </c>
      <c r="M199" s="175"/>
      <c r="N199" s="175" t="s">
        <v>7623</v>
      </c>
      <c r="O199" t="s">
        <v>1616</v>
      </c>
    </row>
    <row r="200" spans="12:15">
      <c r="L200" t="s">
        <v>2895</v>
      </c>
      <c r="M200" s="175"/>
      <c r="N200" s="175" t="s">
        <v>7624</v>
      </c>
      <c r="O200" t="s">
        <v>1616</v>
      </c>
    </row>
    <row r="201" spans="12:15">
      <c r="L201" t="s">
        <v>2896</v>
      </c>
      <c r="M201" s="175"/>
      <c r="N201" s="175" t="s">
        <v>7625</v>
      </c>
      <c r="O201" t="s">
        <v>1616</v>
      </c>
    </row>
    <row r="202" spans="12:15">
      <c r="L202" t="s">
        <v>2897</v>
      </c>
      <c r="M202" s="175"/>
      <c r="N202" s="175" t="s">
        <v>7626</v>
      </c>
      <c r="O202" t="s">
        <v>1616</v>
      </c>
    </row>
    <row r="203" spans="12:15">
      <c r="L203" t="s">
        <v>2898</v>
      </c>
      <c r="M203" s="175"/>
      <c r="N203" s="175" t="s">
        <v>7627</v>
      </c>
      <c r="O203" t="s">
        <v>1616</v>
      </c>
    </row>
    <row r="204" spans="12:15">
      <c r="L204" t="s">
        <v>2899</v>
      </c>
      <c r="M204" s="175"/>
      <c r="N204" s="175" t="s">
        <v>7628</v>
      </c>
      <c r="O204" t="s">
        <v>1616</v>
      </c>
    </row>
    <row r="205" spans="12:15">
      <c r="L205" t="s">
        <v>2900</v>
      </c>
      <c r="M205" s="175"/>
      <c r="N205" s="175" t="s">
        <v>7629</v>
      </c>
      <c r="O205" t="s">
        <v>1616</v>
      </c>
    </row>
    <row r="206" spans="12:15">
      <c r="L206" t="s">
        <v>2901</v>
      </c>
      <c r="M206" s="175"/>
      <c r="N206" s="175" t="s">
        <v>7630</v>
      </c>
      <c r="O206" t="s">
        <v>1616</v>
      </c>
    </row>
    <row r="207" spans="12:15">
      <c r="L207" t="s">
        <v>2902</v>
      </c>
      <c r="M207" s="175"/>
      <c r="N207" s="175" t="s">
        <v>7631</v>
      </c>
      <c r="O207" t="s">
        <v>1616</v>
      </c>
    </row>
    <row r="208" spans="12:15">
      <c r="L208" t="s">
        <v>2903</v>
      </c>
      <c r="M208" s="175"/>
      <c r="N208" s="175" t="s">
        <v>7632</v>
      </c>
      <c r="O208" t="s">
        <v>1616</v>
      </c>
    </row>
    <row r="209" spans="12:15">
      <c r="L209" t="s">
        <v>2904</v>
      </c>
      <c r="M209" s="175"/>
      <c r="N209" s="175" t="s">
        <v>7633</v>
      </c>
      <c r="O209" t="s">
        <v>1616</v>
      </c>
    </row>
    <row r="210" spans="12:15">
      <c r="L210" t="s">
        <v>2905</v>
      </c>
      <c r="M210" s="175"/>
      <c r="N210" s="175" t="s">
        <v>7634</v>
      </c>
      <c r="O210" t="s">
        <v>1616</v>
      </c>
    </row>
    <row r="211" spans="12:15">
      <c r="L211" t="s">
        <v>2906</v>
      </c>
      <c r="M211" s="175"/>
      <c r="N211" s="175" t="s">
        <v>7635</v>
      </c>
      <c r="O211" t="s">
        <v>1616</v>
      </c>
    </row>
    <row r="212" spans="12:15">
      <c r="L212" t="s">
        <v>2907</v>
      </c>
      <c r="M212" s="175"/>
      <c r="N212" s="175" t="s">
        <v>7636</v>
      </c>
      <c r="O212" t="s">
        <v>1618</v>
      </c>
    </row>
    <row r="213" spans="12:15">
      <c r="L213" t="s">
        <v>2908</v>
      </c>
      <c r="M213" s="175"/>
      <c r="N213" s="175" t="s">
        <v>7637</v>
      </c>
      <c r="O213" t="s">
        <v>1618</v>
      </c>
    </row>
    <row r="214" spans="12:15">
      <c r="L214" t="s">
        <v>2909</v>
      </c>
      <c r="M214" s="175"/>
      <c r="N214" s="175" t="s">
        <v>7638</v>
      </c>
      <c r="O214" t="s">
        <v>1618</v>
      </c>
    </row>
    <row r="215" spans="12:15">
      <c r="L215" t="s">
        <v>2910</v>
      </c>
      <c r="M215" s="175"/>
      <c r="N215" s="175" t="s">
        <v>7639</v>
      </c>
      <c r="O215" t="s">
        <v>1616</v>
      </c>
    </row>
    <row r="216" spans="12:15">
      <c r="L216" t="s">
        <v>2911</v>
      </c>
      <c r="M216" s="175"/>
      <c r="N216" s="175" t="s">
        <v>7640</v>
      </c>
      <c r="O216" t="s">
        <v>1616</v>
      </c>
    </row>
    <row r="217" spans="12:15">
      <c r="L217" t="s">
        <v>2912</v>
      </c>
      <c r="M217" s="175"/>
      <c r="N217" s="175" t="s">
        <v>7641</v>
      </c>
      <c r="O217" t="s">
        <v>1616</v>
      </c>
    </row>
    <row r="218" spans="12:15">
      <c r="L218" t="s">
        <v>2913</v>
      </c>
      <c r="M218" s="175"/>
      <c r="N218" s="175" t="s">
        <v>7642</v>
      </c>
      <c r="O218" t="s">
        <v>1616</v>
      </c>
    </row>
    <row r="219" spans="12:15">
      <c r="L219" t="s">
        <v>2914</v>
      </c>
      <c r="M219" s="175"/>
      <c r="N219" s="175" t="s">
        <v>7643</v>
      </c>
      <c r="O219" t="s">
        <v>1616</v>
      </c>
    </row>
    <row r="220" spans="12:15">
      <c r="L220" t="s">
        <v>2915</v>
      </c>
      <c r="M220" s="175"/>
      <c r="N220" s="175" t="s">
        <v>7644</v>
      </c>
      <c r="O220" t="s">
        <v>1616</v>
      </c>
    </row>
    <row r="221" spans="12:15">
      <c r="L221" t="s">
        <v>2916</v>
      </c>
      <c r="M221" s="175"/>
      <c r="N221" s="175" t="s">
        <v>7645</v>
      </c>
      <c r="O221" t="s">
        <v>1618</v>
      </c>
    </row>
    <row r="222" spans="12:15">
      <c r="L222" t="s">
        <v>2917</v>
      </c>
      <c r="M222" s="175"/>
      <c r="N222" s="175" t="s">
        <v>7646</v>
      </c>
      <c r="O222" t="s">
        <v>1616</v>
      </c>
    </row>
    <row r="223" spans="12:15">
      <c r="L223" t="s">
        <v>2918</v>
      </c>
      <c r="M223" s="175"/>
      <c r="N223" s="175" t="s">
        <v>7647</v>
      </c>
      <c r="O223" t="s">
        <v>1616</v>
      </c>
    </row>
    <row r="224" spans="12:15">
      <c r="L224" t="s">
        <v>2919</v>
      </c>
      <c r="M224" s="175"/>
      <c r="N224" s="175" t="s">
        <v>7648</v>
      </c>
      <c r="O224" t="s">
        <v>1616</v>
      </c>
    </row>
    <row r="225" spans="12:15">
      <c r="L225" t="s">
        <v>2920</v>
      </c>
      <c r="M225" s="175"/>
      <c r="N225" s="175" t="s">
        <v>7649</v>
      </c>
      <c r="O225" t="s">
        <v>1616</v>
      </c>
    </row>
    <row r="226" spans="12:15">
      <c r="L226" t="s">
        <v>2921</v>
      </c>
      <c r="M226" s="175"/>
      <c r="N226" s="175" t="s">
        <v>7650</v>
      </c>
      <c r="O226" t="s">
        <v>1616</v>
      </c>
    </row>
    <row r="227" spans="12:15">
      <c r="L227" t="s">
        <v>2922</v>
      </c>
      <c r="M227" s="175"/>
      <c r="N227" s="175" t="s">
        <v>7651</v>
      </c>
      <c r="O227" t="s">
        <v>1616</v>
      </c>
    </row>
    <row r="228" spans="12:15">
      <c r="L228" t="s">
        <v>2923</v>
      </c>
      <c r="M228" s="175"/>
      <c r="N228" s="175" t="s">
        <v>7652</v>
      </c>
      <c r="O228" t="s">
        <v>1616</v>
      </c>
    </row>
    <row r="229" spans="12:15">
      <c r="L229" t="s">
        <v>2924</v>
      </c>
      <c r="M229" s="175"/>
      <c r="N229" s="175" t="s">
        <v>7653</v>
      </c>
      <c r="O229" t="s">
        <v>1616</v>
      </c>
    </row>
    <row r="230" spans="12:15">
      <c r="L230" t="s">
        <v>2925</v>
      </c>
      <c r="M230" s="175"/>
      <c r="N230" s="175" t="s">
        <v>7654</v>
      </c>
      <c r="O230" t="s">
        <v>1616</v>
      </c>
    </row>
    <row r="231" spans="12:15">
      <c r="L231" t="s">
        <v>2926</v>
      </c>
      <c r="M231" s="175"/>
      <c r="N231" s="175" t="s">
        <v>7655</v>
      </c>
      <c r="O231" t="s">
        <v>1616</v>
      </c>
    </row>
    <row r="232" spans="12:15">
      <c r="L232" t="s">
        <v>2927</v>
      </c>
      <c r="M232" s="175"/>
      <c r="N232" s="175" t="s">
        <v>7656</v>
      </c>
      <c r="O232" t="s">
        <v>1616</v>
      </c>
    </row>
    <row r="233" spans="12:15">
      <c r="L233" t="s">
        <v>2928</v>
      </c>
      <c r="M233" s="175"/>
      <c r="N233" s="175" t="s">
        <v>7657</v>
      </c>
      <c r="O233" t="s">
        <v>1616</v>
      </c>
    </row>
    <row r="234" spans="12:15">
      <c r="L234" t="s">
        <v>2929</v>
      </c>
      <c r="M234" s="175"/>
      <c r="N234" s="175" t="s">
        <v>7658</v>
      </c>
      <c r="O234" t="s">
        <v>1616</v>
      </c>
    </row>
    <row r="235" spans="12:15">
      <c r="L235" t="s">
        <v>2930</v>
      </c>
      <c r="M235" s="175"/>
      <c r="N235" s="175" t="s">
        <v>7659</v>
      </c>
      <c r="O235" t="s">
        <v>1616</v>
      </c>
    </row>
    <row r="236" spans="12:15">
      <c r="L236" t="s">
        <v>2931</v>
      </c>
      <c r="M236" s="175"/>
      <c r="N236" s="175" t="s">
        <v>7660</v>
      </c>
      <c r="O236" t="s">
        <v>1616</v>
      </c>
    </row>
    <row r="237" spans="12:15">
      <c r="L237" t="s">
        <v>2932</v>
      </c>
      <c r="M237" s="175"/>
      <c r="N237" s="175" t="s">
        <v>7661</v>
      </c>
      <c r="O237" t="s">
        <v>1616</v>
      </c>
    </row>
    <row r="238" spans="12:15">
      <c r="L238" t="s">
        <v>2933</v>
      </c>
      <c r="M238" s="175"/>
      <c r="N238" s="175" t="s">
        <v>7662</v>
      </c>
      <c r="O238" t="s">
        <v>1616</v>
      </c>
    </row>
    <row r="239" spans="12:15">
      <c r="L239" t="s">
        <v>2934</v>
      </c>
      <c r="M239" s="175"/>
      <c r="N239" s="175" t="s">
        <v>7650</v>
      </c>
      <c r="O239" t="s">
        <v>1616</v>
      </c>
    </row>
    <row r="240" spans="12:15">
      <c r="L240" t="s">
        <v>2935</v>
      </c>
      <c r="M240" s="175"/>
      <c r="N240" s="175" t="s">
        <v>7663</v>
      </c>
      <c r="O240" t="s">
        <v>1616</v>
      </c>
    </row>
    <row r="241" spans="12:15">
      <c r="L241" t="s">
        <v>2936</v>
      </c>
      <c r="M241" s="175"/>
      <c r="N241" s="175" t="s">
        <v>7664</v>
      </c>
      <c r="O241" t="s">
        <v>1616</v>
      </c>
    </row>
    <row r="242" spans="12:15">
      <c r="L242" t="s">
        <v>2937</v>
      </c>
      <c r="M242" s="175"/>
      <c r="N242" s="175" t="s">
        <v>7665</v>
      </c>
      <c r="O242" t="s">
        <v>1616</v>
      </c>
    </row>
    <row r="243" spans="12:15">
      <c r="L243" t="s">
        <v>2938</v>
      </c>
      <c r="M243" s="175"/>
      <c r="N243" s="175" t="s">
        <v>7666</v>
      </c>
      <c r="O243" t="s">
        <v>1616</v>
      </c>
    </row>
    <row r="244" spans="12:15">
      <c r="L244" t="s">
        <v>2939</v>
      </c>
      <c r="M244" s="175" t="s">
        <v>12158</v>
      </c>
      <c r="N244" s="175" t="s">
        <v>7667</v>
      </c>
      <c r="O244" t="s">
        <v>1618</v>
      </c>
    </row>
    <row r="245" spans="12:15">
      <c r="L245" t="s">
        <v>2940</v>
      </c>
      <c r="M245" s="175" t="s">
        <v>12159</v>
      </c>
      <c r="N245" s="175" t="s">
        <v>7668</v>
      </c>
      <c r="O245" t="s">
        <v>1618</v>
      </c>
    </row>
    <row r="246" spans="12:15">
      <c r="L246" t="s">
        <v>2941</v>
      </c>
      <c r="M246" s="175"/>
      <c r="N246" s="175" t="s">
        <v>7669</v>
      </c>
      <c r="O246" t="s">
        <v>1616</v>
      </c>
    </row>
    <row r="247" spans="12:15">
      <c r="L247" t="s">
        <v>2942</v>
      </c>
      <c r="M247" s="175"/>
      <c r="N247" s="175" t="s">
        <v>7670</v>
      </c>
      <c r="O247" t="s">
        <v>1616</v>
      </c>
    </row>
    <row r="248" spans="12:15">
      <c r="L248" t="s">
        <v>2943</v>
      </c>
      <c r="M248" s="175"/>
      <c r="N248" s="175" t="s">
        <v>7671</v>
      </c>
      <c r="O248" t="s">
        <v>1616</v>
      </c>
    </row>
    <row r="249" spans="12:15">
      <c r="L249" t="s">
        <v>2944</v>
      </c>
      <c r="M249" s="175"/>
      <c r="N249" s="175" t="s">
        <v>7672</v>
      </c>
      <c r="O249" t="s">
        <v>1616</v>
      </c>
    </row>
    <row r="250" spans="12:15">
      <c r="L250" t="s">
        <v>2945</v>
      </c>
      <c r="M250" s="175" t="s">
        <v>12160</v>
      </c>
      <c r="N250" s="175" t="s">
        <v>7673</v>
      </c>
      <c r="O250" t="s">
        <v>1618</v>
      </c>
    </row>
    <row r="251" spans="12:15">
      <c r="L251" t="s">
        <v>2946</v>
      </c>
      <c r="M251" s="175" t="s">
        <v>12161</v>
      </c>
      <c r="N251" s="175" t="s">
        <v>7674</v>
      </c>
      <c r="O251" t="s">
        <v>1616</v>
      </c>
    </row>
    <row r="252" spans="12:15">
      <c r="L252" t="s">
        <v>2947</v>
      </c>
      <c r="M252" s="175"/>
      <c r="N252" s="175" t="s">
        <v>7675</v>
      </c>
      <c r="O252" t="s">
        <v>1618</v>
      </c>
    </row>
    <row r="253" spans="12:15">
      <c r="L253" t="s">
        <v>2948</v>
      </c>
      <c r="M253" s="175" t="s">
        <v>12162</v>
      </c>
      <c r="N253" s="175" t="s">
        <v>7676</v>
      </c>
      <c r="O253" t="s">
        <v>1616</v>
      </c>
    </row>
    <row r="254" spans="12:15">
      <c r="L254" t="s">
        <v>2949</v>
      </c>
      <c r="M254" s="175" t="s">
        <v>12163</v>
      </c>
      <c r="N254" s="175" t="s">
        <v>7677</v>
      </c>
      <c r="O254" t="s">
        <v>1616</v>
      </c>
    </row>
    <row r="255" spans="12:15">
      <c r="L255" t="s">
        <v>2950</v>
      </c>
      <c r="M255" s="175" t="s">
        <v>12164</v>
      </c>
      <c r="N255" s="175" t="s">
        <v>7678</v>
      </c>
      <c r="O255" t="s">
        <v>1616</v>
      </c>
    </row>
    <row r="256" spans="12:15">
      <c r="L256" t="s">
        <v>2951</v>
      </c>
      <c r="M256" s="175" t="s">
        <v>12165</v>
      </c>
      <c r="N256" s="175" t="s">
        <v>7679</v>
      </c>
      <c r="O256" t="s">
        <v>1616</v>
      </c>
    </row>
    <row r="257" spans="12:15">
      <c r="L257" t="s">
        <v>2952</v>
      </c>
      <c r="M257" s="175"/>
      <c r="N257" s="175" t="s">
        <v>7680</v>
      </c>
      <c r="O257" t="s">
        <v>1616</v>
      </c>
    </row>
    <row r="258" spans="12:15">
      <c r="L258" t="s">
        <v>2953</v>
      </c>
      <c r="M258" s="175" t="s">
        <v>12166</v>
      </c>
      <c r="N258" s="175" t="s">
        <v>7681</v>
      </c>
      <c r="O258" t="s">
        <v>1618</v>
      </c>
    </row>
    <row r="259" spans="12:15">
      <c r="L259" t="s">
        <v>2954</v>
      </c>
      <c r="M259" s="175" t="s">
        <v>12167</v>
      </c>
      <c r="N259" s="175" t="s">
        <v>7682</v>
      </c>
      <c r="O259" t="s">
        <v>1618</v>
      </c>
    </row>
    <row r="260" spans="12:15">
      <c r="L260" t="s">
        <v>2955</v>
      </c>
      <c r="M260" s="175" t="s">
        <v>12168</v>
      </c>
      <c r="N260" s="175" t="s">
        <v>7683</v>
      </c>
      <c r="O260" t="s">
        <v>1618</v>
      </c>
    </row>
    <row r="261" spans="12:15">
      <c r="L261" t="s">
        <v>2956</v>
      </c>
      <c r="M261" s="175" t="s">
        <v>12169</v>
      </c>
      <c r="N261" s="175" t="s">
        <v>7684</v>
      </c>
      <c r="O261" t="s">
        <v>1618</v>
      </c>
    </row>
    <row r="262" spans="12:15">
      <c r="L262" t="s">
        <v>2957</v>
      </c>
      <c r="M262" s="175" t="s">
        <v>12170</v>
      </c>
      <c r="N262" s="175" t="s">
        <v>7685</v>
      </c>
      <c r="O262" t="s">
        <v>1616</v>
      </c>
    </row>
    <row r="263" spans="12:15">
      <c r="L263" t="s">
        <v>2958</v>
      </c>
      <c r="M263" s="175" t="s">
        <v>12171</v>
      </c>
      <c r="N263" s="175" t="s">
        <v>7686</v>
      </c>
      <c r="O263" t="s">
        <v>1616</v>
      </c>
    </row>
    <row r="264" spans="12:15">
      <c r="L264" t="s">
        <v>2959</v>
      </c>
      <c r="M264" s="175" t="s">
        <v>12172</v>
      </c>
      <c r="N264" s="175" t="s">
        <v>7687</v>
      </c>
      <c r="O264" t="s">
        <v>1616</v>
      </c>
    </row>
    <row r="265" spans="12:15">
      <c r="L265" t="s">
        <v>2960</v>
      </c>
      <c r="M265" s="175" t="s">
        <v>12173</v>
      </c>
      <c r="N265" s="175" t="s">
        <v>7688</v>
      </c>
      <c r="O265" t="s">
        <v>1617</v>
      </c>
    </row>
    <row r="266" spans="12:15">
      <c r="L266" t="s">
        <v>2961</v>
      </c>
      <c r="M266" s="175" t="s">
        <v>12174</v>
      </c>
      <c r="N266" s="175" t="s">
        <v>7689</v>
      </c>
      <c r="O266" t="s">
        <v>1618</v>
      </c>
    </row>
    <row r="267" spans="12:15">
      <c r="L267" t="s">
        <v>2962</v>
      </c>
      <c r="M267" s="175" t="s">
        <v>12175</v>
      </c>
      <c r="N267" s="175" t="s">
        <v>7690</v>
      </c>
      <c r="O267" t="s">
        <v>1616</v>
      </c>
    </row>
    <row r="268" spans="12:15">
      <c r="L268" t="s">
        <v>2963</v>
      </c>
      <c r="M268" s="175" t="s">
        <v>12176</v>
      </c>
      <c r="N268" s="175" t="s">
        <v>7691</v>
      </c>
      <c r="O268" t="s">
        <v>1616</v>
      </c>
    </row>
    <row r="269" spans="12:15">
      <c r="L269" t="s">
        <v>2964</v>
      </c>
      <c r="M269" s="175" t="s">
        <v>12177</v>
      </c>
      <c r="N269" s="175" t="s">
        <v>7692</v>
      </c>
      <c r="O269" t="s">
        <v>1618</v>
      </c>
    </row>
    <row r="270" spans="12:15">
      <c r="L270" t="s">
        <v>2965</v>
      </c>
      <c r="M270" s="175" t="s">
        <v>12178</v>
      </c>
      <c r="N270" s="175" t="s">
        <v>7693</v>
      </c>
      <c r="O270" t="s">
        <v>1618</v>
      </c>
    </row>
    <row r="271" spans="12:15">
      <c r="L271" t="s">
        <v>2966</v>
      </c>
      <c r="M271" s="175" t="s">
        <v>12179</v>
      </c>
      <c r="N271" s="175" t="s">
        <v>7694</v>
      </c>
      <c r="O271" t="s">
        <v>1618</v>
      </c>
    </row>
    <row r="272" spans="12:15">
      <c r="L272" t="s">
        <v>2967</v>
      </c>
      <c r="M272" s="175" t="s">
        <v>12180</v>
      </c>
      <c r="N272" s="175" t="s">
        <v>7695</v>
      </c>
      <c r="O272" t="s">
        <v>1618</v>
      </c>
    </row>
    <row r="273" spans="12:15">
      <c r="L273" t="s">
        <v>2968</v>
      </c>
      <c r="M273" s="175" t="s">
        <v>12181</v>
      </c>
      <c r="N273" s="175" t="s">
        <v>7696</v>
      </c>
      <c r="O273" t="s">
        <v>1618</v>
      </c>
    </row>
    <row r="274" spans="12:15">
      <c r="L274" t="s">
        <v>2969</v>
      </c>
      <c r="M274" s="175" t="s">
        <v>12182</v>
      </c>
      <c r="N274" s="175" t="s">
        <v>7697</v>
      </c>
      <c r="O274" t="s">
        <v>1618</v>
      </c>
    </row>
    <row r="275" spans="12:15">
      <c r="L275" t="s">
        <v>2970</v>
      </c>
      <c r="M275" s="175" t="s">
        <v>12183</v>
      </c>
      <c r="N275" s="175" t="s">
        <v>7698</v>
      </c>
      <c r="O275" t="s">
        <v>1616</v>
      </c>
    </row>
    <row r="276" spans="12:15">
      <c r="L276" t="s">
        <v>2971</v>
      </c>
      <c r="M276" s="175" t="s">
        <v>12184</v>
      </c>
      <c r="N276" s="175" t="s">
        <v>7699</v>
      </c>
      <c r="O276" t="s">
        <v>1616</v>
      </c>
    </row>
    <row r="277" spans="12:15">
      <c r="L277" t="s">
        <v>2972</v>
      </c>
      <c r="M277" s="175" t="s">
        <v>12185</v>
      </c>
      <c r="N277" s="175" t="s">
        <v>7700</v>
      </c>
      <c r="O277" t="s">
        <v>1616</v>
      </c>
    </row>
    <row r="278" spans="12:15">
      <c r="L278" t="s">
        <v>2973</v>
      </c>
      <c r="M278" s="175" t="s">
        <v>12186</v>
      </c>
      <c r="N278" s="175" t="s">
        <v>7701</v>
      </c>
      <c r="O278" t="s">
        <v>1616</v>
      </c>
    </row>
    <row r="279" spans="12:15">
      <c r="L279" t="s">
        <v>2974</v>
      </c>
      <c r="M279" s="175" t="s">
        <v>12187</v>
      </c>
      <c r="N279" s="175" t="s">
        <v>7702</v>
      </c>
      <c r="O279" t="s">
        <v>1616</v>
      </c>
    </row>
    <row r="280" spans="12:15">
      <c r="L280" t="s">
        <v>2975</v>
      </c>
      <c r="M280" s="175" t="s">
        <v>12188</v>
      </c>
      <c r="N280" s="175" t="s">
        <v>7703</v>
      </c>
      <c r="O280" t="s">
        <v>1616</v>
      </c>
    </row>
    <row r="281" spans="12:15">
      <c r="L281" t="s">
        <v>2976</v>
      </c>
      <c r="M281" s="175" t="s">
        <v>12189</v>
      </c>
      <c r="N281" s="175" t="s">
        <v>7704</v>
      </c>
      <c r="O281" t="s">
        <v>1616</v>
      </c>
    </row>
    <row r="282" spans="12:15">
      <c r="L282" t="s">
        <v>2977</v>
      </c>
      <c r="M282" s="175" t="s">
        <v>12190</v>
      </c>
      <c r="N282" s="175" t="s">
        <v>7705</v>
      </c>
      <c r="O282" t="s">
        <v>1616</v>
      </c>
    </row>
    <row r="283" spans="12:15">
      <c r="L283" t="s">
        <v>2978</v>
      </c>
      <c r="M283" s="175" t="s">
        <v>12191</v>
      </c>
      <c r="N283" s="175" t="s">
        <v>7706</v>
      </c>
      <c r="O283" t="s">
        <v>1616</v>
      </c>
    </row>
    <row r="284" spans="12:15">
      <c r="L284" t="s">
        <v>2979</v>
      </c>
      <c r="M284" s="175" t="s">
        <v>12192</v>
      </c>
      <c r="N284" s="175" t="s">
        <v>7707</v>
      </c>
      <c r="O284" t="s">
        <v>1616</v>
      </c>
    </row>
    <row r="285" spans="12:15">
      <c r="L285" t="s">
        <v>2980</v>
      </c>
      <c r="M285" s="175" t="s">
        <v>12193</v>
      </c>
      <c r="N285" s="175" t="s">
        <v>7708</v>
      </c>
      <c r="O285" t="s">
        <v>1616</v>
      </c>
    </row>
    <row r="286" spans="12:15">
      <c r="L286" t="s">
        <v>2981</v>
      </c>
      <c r="M286" s="175" t="s">
        <v>12194</v>
      </c>
      <c r="N286" s="175" t="s">
        <v>7709</v>
      </c>
      <c r="O286" t="s">
        <v>1616</v>
      </c>
    </row>
    <row r="287" spans="12:15">
      <c r="L287" t="s">
        <v>2982</v>
      </c>
      <c r="M287" s="175" t="s">
        <v>12195</v>
      </c>
      <c r="N287" s="175" t="s">
        <v>7710</v>
      </c>
      <c r="O287" t="s">
        <v>1616</v>
      </c>
    </row>
    <row r="288" spans="12:15">
      <c r="L288" t="s">
        <v>2983</v>
      </c>
      <c r="M288" s="175" t="s">
        <v>12196</v>
      </c>
      <c r="N288" s="175" t="s">
        <v>7711</v>
      </c>
      <c r="O288" t="s">
        <v>1616</v>
      </c>
    </row>
    <row r="289" spans="12:15">
      <c r="L289" t="s">
        <v>2984</v>
      </c>
      <c r="M289" s="175" t="s">
        <v>12197</v>
      </c>
      <c r="N289" s="175" t="s">
        <v>7712</v>
      </c>
      <c r="O289" t="s">
        <v>1618</v>
      </c>
    </row>
    <row r="290" spans="12:15">
      <c r="L290" t="s">
        <v>2985</v>
      </c>
      <c r="M290" s="175" t="s">
        <v>12198</v>
      </c>
      <c r="N290" s="175" t="s">
        <v>7713</v>
      </c>
      <c r="O290" t="s">
        <v>1616</v>
      </c>
    </row>
    <row r="291" spans="12:15">
      <c r="L291" t="s">
        <v>2986</v>
      </c>
      <c r="M291" s="175" t="s">
        <v>12199</v>
      </c>
      <c r="N291" s="175" t="s">
        <v>7714</v>
      </c>
      <c r="O291" t="s">
        <v>1616</v>
      </c>
    </row>
    <row r="292" spans="12:15">
      <c r="L292" t="s">
        <v>2987</v>
      </c>
      <c r="M292" s="175" t="s">
        <v>12200</v>
      </c>
      <c r="N292" s="175" t="s">
        <v>7715</v>
      </c>
      <c r="O292" t="s">
        <v>1616</v>
      </c>
    </row>
    <row r="293" spans="12:15">
      <c r="L293" t="s">
        <v>2988</v>
      </c>
      <c r="M293" s="175" t="s">
        <v>12189</v>
      </c>
      <c r="N293" s="175" t="s">
        <v>7716</v>
      </c>
      <c r="O293" t="s">
        <v>1616</v>
      </c>
    </row>
    <row r="294" spans="12:15">
      <c r="L294" t="s">
        <v>2989</v>
      </c>
      <c r="M294" s="175" t="s">
        <v>12201</v>
      </c>
      <c r="N294" s="175" t="s">
        <v>7717</v>
      </c>
      <c r="O294" t="s">
        <v>1616</v>
      </c>
    </row>
    <row r="295" spans="12:15">
      <c r="L295" t="s">
        <v>2990</v>
      </c>
      <c r="M295" s="175" t="s">
        <v>12202</v>
      </c>
      <c r="N295" s="175" t="s">
        <v>7718</v>
      </c>
      <c r="O295" t="s">
        <v>1616</v>
      </c>
    </row>
    <row r="296" spans="12:15">
      <c r="L296" t="s">
        <v>2991</v>
      </c>
      <c r="M296" s="175"/>
      <c r="N296" s="175" t="s">
        <v>7719</v>
      </c>
      <c r="O296" t="s">
        <v>1616</v>
      </c>
    </row>
    <row r="297" spans="12:15">
      <c r="L297" t="s">
        <v>2992</v>
      </c>
      <c r="M297" s="175"/>
      <c r="N297" s="175" t="s">
        <v>7720</v>
      </c>
      <c r="O297" t="s">
        <v>1616</v>
      </c>
    </row>
    <row r="298" spans="12:15">
      <c r="L298" t="s">
        <v>2993</v>
      </c>
      <c r="M298" s="175"/>
      <c r="N298" s="175" t="s">
        <v>7721</v>
      </c>
      <c r="O298" t="s">
        <v>1616</v>
      </c>
    </row>
    <row r="299" spans="12:15">
      <c r="L299" t="s">
        <v>2994</v>
      </c>
      <c r="M299" s="175"/>
      <c r="N299" s="175" t="s">
        <v>7722</v>
      </c>
      <c r="O299" t="s">
        <v>1616</v>
      </c>
    </row>
    <row r="300" spans="12:15">
      <c r="L300" t="s">
        <v>2995</v>
      </c>
      <c r="M300" s="175"/>
      <c r="N300" s="175" t="s">
        <v>7723</v>
      </c>
      <c r="O300" t="s">
        <v>1616</v>
      </c>
    </row>
    <row r="301" spans="12:15">
      <c r="L301" t="s">
        <v>2996</v>
      </c>
      <c r="M301" s="175"/>
      <c r="N301" s="175" t="s">
        <v>7724</v>
      </c>
      <c r="O301" t="s">
        <v>1616</v>
      </c>
    </row>
    <row r="302" spans="12:15">
      <c r="L302" t="s">
        <v>2997</v>
      </c>
      <c r="M302" s="175"/>
      <c r="N302" s="175" t="s">
        <v>7725</v>
      </c>
      <c r="O302" t="s">
        <v>1616</v>
      </c>
    </row>
    <row r="303" spans="12:15">
      <c r="L303" t="s">
        <v>2998</v>
      </c>
      <c r="M303" s="175"/>
      <c r="N303" s="175" t="s">
        <v>7726</v>
      </c>
      <c r="O303" t="s">
        <v>14991</v>
      </c>
    </row>
    <row r="304" spans="12:15">
      <c r="L304" t="s">
        <v>2999</v>
      </c>
      <c r="M304" s="175"/>
      <c r="N304" s="175" t="s">
        <v>7727</v>
      </c>
      <c r="O304" t="s">
        <v>1616</v>
      </c>
    </row>
    <row r="305" spans="12:15">
      <c r="L305" t="s">
        <v>3000</v>
      </c>
      <c r="M305" s="175"/>
      <c r="N305" s="175" t="s">
        <v>7728</v>
      </c>
      <c r="O305" t="s">
        <v>1621</v>
      </c>
    </row>
    <row r="306" spans="12:15">
      <c r="L306" t="s">
        <v>3001</v>
      </c>
      <c r="M306" s="175"/>
      <c r="N306" s="175" t="s">
        <v>7729</v>
      </c>
      <c r="O306" t="s">
        <v>1621</v>
      </c>
    </row>
    <row r="307" spans="12:15">
      <c r="L307" t="s">
        <v>3002</v>
      </c>
      <c r="M307" s="175"/>
      <c r="N307" s="175" t="s">
        <v>7730</v>
      </c>
      <c r="O307" t="s">
        <v>1616</v>
      </c>
    </row>
    <row r="308" spans="12:15">
      <c r="L308" t="s">
        <v>3003</v>
      </c>
      <c r="M308" s="175"/>
      <c r="N308" s="175" t="s">
        <v>7731</v>
      </c>
      <c r="O308" t="s">
        <v>1616</v>
      </c>
    </row>
    <row r="309" spans="12:15">
      <c r="L309" t="s">
        <v>3004</v>
      </c>
      <c r="M309" s="175"/>
      <c r="N309" s="175" t="s">
        <v>7732</v>
      </c>
      <c r="O309" t="s">
        <v>1616</v>
      </c>
    </row>
    <row r="310" spans="12:15">
      <c r="L310" t="s">
        <v>3005</v>
      </c>
      <c r="M310" s="175"/>
      <c r="N310" s="175" t="s">
        <v>7733</v>
      </c>
      <c r="O310" t="s">
        <v>1616</v>
      </c>
    </row>
    <row r="311" spans="12:15">
      <c r="L311" t="s">
        <v>3006</v>
      </c>
      <c r="M311" s="175"/>
      <c r="N311" s="175" t="s">
        <v>7734</v>
      </c>
      <c r="O311" t="s">
        <v>1616</v>
      </c>
    </row>
    <row r="312" spans="12:15">
      <c r="L312" t="s">
        <v>3007</v>
      </c>
      <c r="M312" s="175"/>
      <c r="N312" s="175" t="s">
        <v>7735</v>
      </c>
      <c r="O312" t="s">
        <v>1616</v>
      </c>
    </row>
    <row r="313" spans="12:15">
      <c r="L313" t="s">
        <v>3008</v>
      </c>
      <c r="M313" s="175"/>
      <c r="N313" s="175" t="s">
        <v>7736</v>
      </c>
      <c r="O313" t="s">
        <v>1616</v>
      </c>
    </row>
    <row r="314" spans="12:15">
      <c r="L314" t="s">
        <v>3009</v>
      </c>
      <c r="M314" s="175"/>
      <c r="N314" s="175" t="s">
        <v>7737</v>
      </c>
      <c r="O314" t="s">
        <v>1616</v>
      </c>
    </row>
    <row r="315" spans="12:15">
      <c r="L315" t="s">
        <v>3010</v>
      </c>
      <c r="M315" s="175"/>
      <c r="N315" s="175" t="s">
        <v>7738</v>
      </c>
      <c r="O315" t="s">
        <v>1616</v>
      </c>
    </row>
    <row r="316" spans="12:15">
      <c r="L316" t="s">
        <v>3011</v>
      </c>
      <c r="M316" s="175"/>
      <c r="N316" s="175" t="s">
        <v>7739</v>
      </c>
      <c r="O316" t="s">
        <v>1616</v>
      </c>
    </row>
    <row r="317" spans="12:15">
      <c r="L317" t="s">
        <v>3012</v>
      </c>
      <c r="M317" s="175"/>
      <c r="N317" s="175" t="s">
        <v>7740</v>
      </c>
      <c r="O317" t="s">
        <v>1616</v>
      </c>
    </row>
    <row r="318" spans="12:15">
      <c r="L318" t="s">
        <v>3013</v>
      </c>
      <c r="M318" s="175"/>
      <c r="N318" s="175" t="s">
        <v>7741</v>
      </c>
      <c r="O318" t="s">
        <v>1616</v>
      </c>
    </row>
    <row r="319" spans="12:15">
      <c r="L319" t="s">
        <v>3014</v>
      </c>
      <c r="M319" s="175"/>
      <c r="N319" s="175" t="s">
        <v>7742</v>
      </c>
      <c r="O319" t="s">
        <v>1616</v>
      </c>
    </row>
    <row r="320" spans="12:15">
      <c r="L320" t="s">
        <v>3015</v>
      </c>
      <c r="M320" s="175"/>
      <c r="N320" s="175" t="s">
        <v>7743</v>
      </c>
      <c r="O320" t="s">
        <v>1616</v>
      </c>
    </row>
    <row r="321" spans="12:15">
      <c r="L321" t="s">
        <v>3016</v>
      </c>
      <c r="M321" s="175"/>
      <c r="N321" s="175" t="s">
        <v>7744</v>
      </c>
      <c r="O321" t="s">
        <v>1616</v>
      </c>
    </row>
    <row r="322" spans="12:15">
      <c r="L322" t="s">
        <v>3017</v>
      </c>
      <c r="M322" s="175"/>
      <c r="N322" s="175" t="s">
        <v>7745</v>
      </c>
      <c r="O322" t="s">
        <v>1616</v>
      </c>
    </row>
    <row r="323" spans="12:15">
      <c r="L323" t="s">
        <v>3018</v>
      </c>
      <c r="M323" s="175"/>
      <c r="N323" s="175" t="s">
        <v>7746</v>
      </c>
      <c r="O323" t="s">
        <v>1616</v>
      </c>
    </row>
    <row r="324" spans="12:15">
      <c r="L324" t="s">
        <v>3019</v>
      </c>
      <c r="M324" s="175"/>
      <c r="N324" s="175" t="s">
        <v>7747</v>
      </c>
      <c r="O324" t="s">
        <v>1616</v>
      </c>
    </row>
    <row r="325" spans="12:15">
      <c r="L325" t="s">
        <v>3020</v>
      </c>
      <c r="M325" s="175"/>
      <c r="N325" s="175" t="s">
        <v>7748</v>
      </c>
      <c r="O325" t="s">
        <v>1616</v>
      </c>
    </row>
    <row r="326" spans="12:15">
      <c r="L326" t="s">
        <v>3021</v>
      </c>
      <c r="M326" s="175"/>
      <c r="N326" s="175" t="s">
        <v>7749</v>
      </c>
      <c r="O326" t="s">
        <v>1618</v>
      </c>
    </row>
    <row r="327" spans="12:15">
      <c r="L327" t="s">
        <v>3022</v>
      </c>
      <c r="M327" s="175"/>
      <c r="N327" s="175" t="s">
        <v>7750</v>
      </c>
      <c r="O327" t="s">
        <v>1616</v>
      </c>
    </row>
    <row r="328" spans="12:15">
      <c r="L328" t="s">
        <v>3023</v>
      </c>
      <c r="M328" s="175"/>
      <c r="N328" s="175" t="s">
        <v>7751</v>
      </c>
      <c r="O328" t="s">
        <v>1616</v>
      </c>
    </row>
    <row r="329" spans="12:15">
      <c r="L329" t="s">
        <v>3024</v>
      </c>
      <c r="M329" s="175"/>
      <c r="N329" s="175" t="s">
        <v>7752</v>
      </c>
      <c r="O329" t="s">
        <v>1616</v>
      </c>
    </row>
    <row r="330" spans="12:15">
      <c r="L330" t="s">
        <v>3025</v>
      </c>
      <c r="M330" s="175"/>
      <c r="N330" s="175" t="s">
        <v>7753</v>
      </c>
      <c r="O330" t="s">
        <v>1616</v>
      </c>
    </row>
    <row r="331" spans="12:15">
      <c r="L331" t="s">
        <v>3026</v>
      </c>
      <c r="M331" s="175"/>
      <c r="N331" s="175" t="s">
        <v>7754</v>
      </c>
      <c r="O331" t="s">
        <v>1616</v>
      </c>
    </row>
    <row r="332" spans="12:15">
      <c r="L332" t="s">
        <v>3027</v>
      </c>
      <c r="M332" s="175" t="s">
        <v>12203</v>
      </c>
      <c r="N332" s="175" t="s">
        <v>7755</v>
      </c>
      <c r="O332" t="s">
        <v>1616</v>
      </c>
    </row>
    <row r="333" spans="12:15">
      <c r="L333" t="s">
        <v>3028</v>
      </c>
      <c r="M333" s="175"/>
      <c r="N333" s="175" t="s">
        <v>7756</v>
      </c>
      <c r="O333" t="s">
        <v>1616</v>
      </c>
    </row>
    <row r="334" spans="12:15">
      <c r="L334" t="s">
        <v>3029</v>
      </c>
      <c r="M334" s="175"/>
      <c r="N334" s="175" t="s">
        <v>7757</v>
      </c>
      <c r="O334" t="s">
        <v>1616</v>
      </c>
    </row>
    <row r="335" spans="12:15">
      <c r="L335" t="s">
        <v>3030</v>
      </c>
      <c r="M335" s="175"/>
      <c r="N335" s="175" t="s">
        <v>7758</v>
      </c>
      <c r="O335" t="s">
        <v>1616</v>
      </c>
    </row>
    <row r="336" spans="12:15">
      <c r="L336" t="s">
        <v>3031</v>
      </c>
      <c r="M336" s="175"/>
      <c r="N336" s="175" t="s">
        <v>7759</v>
      </c>
      <c r="O336" t="s">
        <v>1616</v>
      </c>
    </row>
    <row r="337" spans="12:15">
      <c r="L337" t="s">
        <v>3032</v>
      </c>
      <c r="M337" s="175"/>
      <c r="N337" s="175" t="s">
        <v>7760</v>
      </c>
      <c r="O337" t="s">
        <v>1616</v>
      </c>
    </row>
    <row r="338" spans="12:15">
      <c r="L338" t="s">
        <v>3033</v>
      </c>
      <c r="M338" s="175"/>
      <c r="N338" s="175" t="s">
        <v>7761</v>
      </c>
      <c r="O338" t="s">
        <v>1616</v>
      </c>
    </row>
    <row r="339" spans="12:15">
      <c r="L339" t="s">
        <v>3034</v>
      </c>
      <c r="M339" s="175"/>
      <c r="N339" s="175" t="s">
        <v>7762</v>
      </c>
      <c r="O339" t="s">
        <v>1616</v>
      </c>
    </row>
    <row r="340" spans="12:15">
      <c r="L340" t="s">
        <v>3035</v>
      </c>
      <c r="M340" s="175"/>
      <c r="N340" s="175" t="s">
        <v>7763</v>
      </c>
      <c r="O340" t="s">
        <v>1616</v>
      </c>
    </row>
    <row r="341" spans="12:15">
      <c r="L341" t="s">
        <v>3036</v>
      </c>
      <c r="M341" s="175"/>
      <c r="N341" s="175" t="s">
        <v>7764</v>
      </c>
      <c r="O341" t="s">
        <v>1616</v>
      </c>
    </row>
    <row r="342" spans="12:15">
      <c r="L342" t="s">
        <v>3037</v>
      </c>
      <c r="M342" s="175"/>
      <c r="N342" s="175" t="s">
        <v>7765</v>
      </c>
      <c r="O342" t="s">
        <v>1616</v>
      </c>
    </row>
    <row r="343" spans="12:15">
      <c r="L343" t="s">
        <v>3038</v>
      </c>
      <c r="M343" s="175"/>
      <c r="N343" s="175" t="s">
        <v>7766</v>
      </c>
      <c r="O343" t="s">
        <v>1616</v>
      </c>
    </row>
    <row r="344" spans="12:15">
      <c r="L344" t="s">
        <v>3039</v>
      </c>
      <c r="M344" s="175"/>
      <c r="N344" s="175" t="s">
        <v>7767</v>
      </c>
      <c r="O344" t="s">
        <v>1616</v>
      </c>
    </row>
    <row r="345" spans="12:15">
      <c r="L345" t="s">
        <v>3040</v>
      </c>
      <c r="M345" s="175"/>
      <c r="N345" s="175" t="s">
        <v>7768</v>
      </c>
      <c r="O345" t="s">
        <v>1616</v>
      </c>
    </row>
    <row r="346" spans="12:15">
      <c r="L346" t="s">
        <v>3041</v>
      </c>
      <c r="M346" s="175"/>
      <c r="N346" s="175" t="s">
        <v>7753</v>
      </c>
      <c r="O346" t="s">
        <v>1616</v>
      </c>
    </row>
    <row r="347" spans="12:15">
      <c r="L347" t="s">
        <v>3042</v>
      </c>
      <c r="M347" s="175"/>
      <c r="N347" s="175" t="s">
        <v>7769</v>
      </c>
      <c r="O347" t="s">
        <v>1616</v>
      </c>
    </row>
    <row r="348" spans="12:15">
      <c r="L348" t="s">
        <v>3043</v>
      </c>
      <c r="M348" s="175"/>
      <c r="N348" s="175" t="s">
        <v>7770</v>
      </c>
      <c r="O348" t="s">
        <v>1616</v>
      </c>
    </row>
    <row r="349" spans="12:15">
      <c r="L349" t="s">
        <v>3044</v>
      </c>
      <c r="M349" s="175"/>
      <c r="N349" s="175" t="s">
        <v>7771</v>
      </c>
      <c r="O349" t="s">
        <v>1616</v>
      </c>
    </row>
    <row r="350" spans="12:15">
      <c r="L350" t="s">
        <v>3045</v>
      </c>
      <c r="M350" s="175"/>
      <c r="N350" s="175" t="s">
        <v>7772</v>
      </c>
      <c r="O350" t="s">
        <v>1616</v>
      </c>
    </row>
    <row r="351" spans="12:15">
      <c r="L351" t="s">
        <v>3046</v>
      </c>
      <c r="M351" s="175"/>
      <c r="N351" s="175" t="s">
        <v>7773</v>
      </c>
      <c r="O351" t="s">
        <v>1618</v>
      </c>
    </row>
    <row r="352" spans="12:15">
      <c r="L352" t="s">
        <v>3047</v>
      </c>
      <c r="M352" s="175"/>
      <c r="N352" s="175" t="s">
        <v>7774</v>
      </c>
      <c r="O352" t="s">
        <v>1616</v>
      </c>
    </row>
    <row r="353" spans="12:15">
      <c r="L353" t="s">
        <v>3048</v>
      </c>
      <c r="M353" s="175"/>
      <c r="N353" s="175" t="s">
        <v>7775</v>
      </c>
      <c r="O353" t="s">
        <v>1616</v>
      </c>
    </row>
    <row r="354" spans="12:15">
      <c r="L354" t="s">
        <v>3049</v>
      </c>
      <c r="M354" s="175"/>
      <c r="N354" s="175" t="s">
        <v>7776</v>
      </c>
      <c r="O354" t="s">
        <v>1616</v>
      </c>
    </row>
    <row r="355" spans="12:15">
      <c r="L355" t="s">
        <v>3050</v>
      </c>
      <c r="M355" s="175"/>
      <c r="N355" s="175" t="s">
        <v>7777</v>
      </c>
      <c r="O355" t="s">
        <v>1616</v>
      </c>
    </row>
    <row r="356" spans="12:15">
      <c r="L356" t="s">
        <v>3051</v>
      </c>
      <c r="M356" s="175"/>
      <c r="N356" s="175" t="s">
        <v>7778</v>
      </c>
      <c r="O356" t="s">
        <v>1616</v>
      </c>
    </row>
    <row r="357" spans="12:15">
      <c r="L357" t="s">
        <v>3052</v>
      </c>
      <c r="M357" s="175"/>
      <c r="N357" s="175" t="s">
        <v>7779</v>
      </c>
      <c r="O357" t="s">
        <v>1616</v>
      </c>
    </row>
    <row r="358" spans="12:15">
      <c r="L358" t="s">
        <v>3053</v>
      </c>
      <c r="M358" s="175" t="s">
        <v>12204</v>
      </c>
      <c r="N358" s="175" t="s">
        <v>7780</v>
      </c>
      <c r="O358" t="s">
        <v>1618</v>
      </c>
    </row>
    <row r="359" spans="12:15">
      <c r="L359" t="s">
        <v>3054</v>
      </c>
      <c r="M359" s="175" t="s">
        <v>12205</v>
      </c>
      <c r="N359" s="175" t="s">
        <v>7781</v>
      </c>
      <c r="O359" t="s">
        <v>1618</v>
      </c>
    </row>
    <row r="360" spans="12:15">
      <c r="L360" t="s">
        <v>3055</v>
      </c>
      <c r="M360" s="175" t="s">
        <v>12206</v>
      </c>
      <c r="N360" s="175" t="s">
        <v>7782</v>
      </c>
      <c r="O360" t="s">
        <v>1618</v>
      </c>
    </row>
    <row r="361" spans="12:15">
      <c r="L361" t="s">
        <v>3056</v>
      </c>
      <c r="M361" s="175" t="s">
        <v>12207</v>
      </c>
      <c r="N361" s="175" t="s">
        <v>7783</v>
      </c>
      <c r="O361" t="s">
        <v>1618</v>
      </c>
    </row>
    <row r="362" spans="12:15">
      <c r="L362" t="s">
        <v>3057</v>
      </c>
      <c r="M362" s="175" t="s">
        <v>12208</v>
      </c>
      <c r="N362" s="175" t="s">
        <v>7784</v>
      </c>
      <c r="O362" t="s">
        <v>1618</v>
      </c>
    </row>
    <row r="363" spans="12:15">
      <c r="L363" t="s">
        <v>3058</v>
      </c>
      <c r="M363" s="175" t="s">
        <v>12209</v>
      </c>
      <c r="N363" s="175" t="s">
        <v>7785</v>
      </c>
      <c r="O363" t="s">
        <v>1616</v>
      </c>
    </row>
    <row r="364" spans="12:15">
      <c r="L364" t="s">
        <v>3059</v>
      </c>
      <c r="M364" s="175" t="s">
        <v>12210</v>
      </c>
      <c r="N364" s="175" t="s">
        <v>7786</v>
      </c>
      <c r="O364" t="s">
        <v>1616</v>
      </c>
    </row>
    <row r="365" spans="12:15">
      <c r="L365" t="s">
        <v>3060</v>
      </c>
      <c r="M365" s="175" t="s">
        <v>12211</v>
      </c>
      <c r="N365" s="175" t="s">
        <v>7787</v>
      </c>
      <c r="O365" t="s">
        <v>1616</v>
      </c>
    </row>
    <row r="366" spans="12:15">
      <c r="L366" t="s">
        <v>3061</v>
      </c>
      <c r="M366" s="175" t="s">
        <v>12212</v>
      </c>
      <c r="N366" s="175" t="s">
        <v>7788</v>
      </c>
      <c r="O366" t="s">
        <v>1616</v>
      </c>
    </row>
    <row r="367" spans="12:15">
      <c r="L367" t="s">
        <v>3062</v>
      </c>
      <c r="M367" s="175" t="s">
        <v>12213</v>
      </c>
      <c r="N367" s="175" t="s">
        <v>7789</v>
      </c>
      <c r="O367" t="s">
        <v>1616</v>
      </c>
    </row>
    <row r="368" spans="12:15">
      <c r="L368" t="s">
        <v>3063</v>
      </c>
      <c r="M368" s="175" t="s">
        <v>12214</v>
      </c>
      <c r="N368" s="175" t="s">
        <v>7790</v>
      </c>
      <c r="O368" t="s">
        <v>1616</v>
      </c>
    </row>
    <row r="369" spans="12:15">
      <c r="L369" t="s">
        <v>3064</v>
      </c>
      <c r="M369" s="175" t="s">
        <v>12215</v>
      </c>
      <c r="N369" s="175" t="s">
        <v>7791</v>
      </c>
      <c r="O369" t="s">
        <v>1616</v>
      </c>
    </row>
    <row r="370" spans="12:15">
      <c r="L370" t="s">
        <v>3065</v>
      </c>
      <c r="M370" s="175" t="s">
        <v>12216</v>
      </c>
      <c r="N370" s="175" t="s">
        <v>7792</v>
      </c>
      <c r="O370" t="s">
        <v>1616</v>
      </c>
    </row>
    <row r="371" spans="12:15">
      <c r="L371" t="s">
        <v>3066</v>
      </c>
      <c r="M371" s="175" t="s">
        <v>12217</v>
      </c>
      <c r="N371" s="175" t="s">
        <v>7793</v>
      </c>
      <c r="O371" t="s">
        <v>1616</v>
      </c>
    </row>
    <row r="372" spans="12:15">
      <c r="L372" t="s">
        <v>3067</v>
      </c>
      <c r="M372" s="175" t="s">
        <v>12218</v>
      </c>
      <c r="N372" s="175" t="s">
        <v>7794</v>
      </c>
      <c r="O372" t="s">
        <v>1618</v>
      </c>
    </row>
    <row r="373" spans="12:15">
      <c r="L373" t="s">
        <v>3068</v>
      </c>
      <c r="M373" s="175" t="s">
        <v>12219</v>
      </c>
      <c r="N373" s="175" t="s">
        <v>7795</v>
      </c>
      <c r="O373" t="s">
        <v>1616</v>
      </c>
    </row>
    <row r="374" spans="12:15">
      <c r="L374" t="s">
        <v>3069</v>
      </c>
      <c r="M374" s="175" t="s">
        <v>12220</v>
      </c>
      <c r="N374" s="175" t="s">
        <v>7796</v>
      </c>
      <c r="O374" t="s">
        <v>1616</v>
      </c>
    </row>
    <row r="375" spans="12:15">
      <c r="L375" t="s">
        <v>3070</v>
      </c>
      <c r="M375" s="175" t="s">
        <v>12221</v>
      </c>
      <c r="N375" s="175" t="s">
        <v>7797</v>
      </c>
      <c r="O375" t="s">
        <v>1616</v>
      </c>
    </row>
    <row r="376" spans="12:15">
      <c r="L376" t="s">
        <v>3071</v>
      </c>
      <c r="M376" s="175" t="s">
        <v>12222</v>
      </c>
      <c r="N376" s="175" t="s">
        <v>7798</v>
      </c>
      <c r="O376" t="s">
        <v>1616</v>
      </c>
    </row>
    <row r="377" spans="12:15">
      <c r="L377" t="s">
        <v>3072</v>
      </c>
      <c r="M377" s="175"/>
      <c r="N377" s="175" t="s">
        <v>7799</v>
      </c>
      <c r="O377" t="s">
        <v>1616</v>
      </c>
    </row>
    <row r="378" spans="12:15">
      <c r="L378" t="s">
        <v>3073</v>
      </c>
      <c r="M378" s="175" t="s">
        <v>12223</v>
      </c>
      <c r="N378" s="175" t="s">
        <v>7800</v>
      </c>
      <c r="O378" t="s">
        <v>1618</v>
      </c>
    </row>
    <row r="379" spans="12:15">
      <c r="L379" t="s">
        <v>3074</v>
      </c>
      <c r="M379" s="175" t="s">
        <v>12224</v>
      </c>
      <c r="N379" s="175" t="s">
        <v>7801</v>
      </c>
      <c r="O379" t="s">
        <v>1616</v>
      </c>
    </row>
    <row r="380" spans="12:15">
      <c r="L380" t="s">
        <v>3075</v>
      </c>
      <c r="M380" s="175" t="s">
        <v>12225</v>
      </c>
      <c r="N380" s="175" t="s">
        <v>7802</v>
      </c>
      <c r="O380" t="s">
        <v>1618</v>
      </c>
    </row>
    <row r="381" spans="12:15">
      <c r="L381" t="s">
        <v>3076</v>
      </c>
      <c r="M381" s="175" t="s">
        <v>12226</v>
      </c>
      <c r="N381" s="175" t="s">
        <v>7803</v>
      </c>
      <c r="O381" t="s">
        <v>1618</v>
      </c>
    </row>
    <row r="382" spans="12:15">
      <c r="L382" t="s">
        <v>3077</v>
      </c>
      <c r="M382" s="175" t="s">
        <v>12227</v>
      </c>
      <c r="N382" s="175" t="s">
        <v>7804</v>
      </c>
      <c r="O382" t="s">
        <v>1616</v>
      </c>
    </row>
    <row r="383" spans="12:15">
      <c r="L383" t="s">
        <v>3078</v>
      </c>
      <c r="M383" s="175" t="s">
        <v>12228</v>
      </c>
      <c r="N383" s="175" t="s">
        <v>7805</v>
      </c>
      <c r="O383" t="s">
        <v>1616</v>
      </c>
    </row>
    <row r="384" spans="12:15">
      <c r="L384" t="s">
        <v>3079</v>
      </c>
      <c r="M384" s="175" t="s">
        <v>12229</v>
      </c>
      <c r="N384" s="175" t="s">
        <v>7806</v>
      </c>
      <c r="O384" t="s">
        <v>1616</v>
      </c>
    </row>
    <row r="385" spans="12:15">
      <c r="L385" t="s">
        <v>3080</v>
      </c>
      <c r="M385" s="175" t="s">
        <v>12230</v>
      </c>
      <c r="N385" s="175" t="s">
        <v>7807</v>
      </c>
      <c r="O385" t="s">
        <v>1616</v>
      </c>
    </row>
    <row r="386" spans="12:15">
      <c r="L386" t="s">
        <v>3081</v>
      </c>
      <c r="M386" s="175" t="s">
        <v>12231</v>
      </c>
      <c r="N386" s="175" t="s">
        <v>7808</v>
      </c>
      <c r="O386" t="s">
        <v>1616</v>
      </c>
    </row>
    <row r="387" spans="12:15">
      <c r="L387" t="s">
        <v>3082</v>
      </c>
      <c r="M387" s="175" t="s">
        <v>12232</v>
      </c>
      <c r="N387" s="175" t="s">
        <v>7809</v>
      </c>
      <c r="O387" t="s">
        <v>1616</v>
      </c>
    </row>
    <row r="388" spans="12:15">
      <c r="L388" t="s">
        <v>3083</v>
      </c>
      <c r="M388" s="175" t="s">
        <v>12233</v>
      </c>
      <c r="N388" s="175" t="s">
        <v>7810</v>
      </c>
      <c r="O388" t="s">
        <v>1616</v>
      </c>
    </row>
    <row r="389" spans="12:15">
      <c r="L389" t="s">
        <v>3084</v>
      </c>
      <c r="M389" s="175" t="s">
        <v>12234</v>
      </c>
      <c r="N389" s="175" t="s">
        <v>7811</v>
      </c>
      <c r="O389" t="s">
        <v>1616</v>
      </c>
    </row>
    <row r="390" spans="12:15">
      <c r="L390" t="s">
        <v>3085</v>
      </c>
      <c r="M390" s="175" t="s">
        <v>12235</v>
      </c>
      <c r="N390" s="175" t="s">
        <v>7812</v>
      </c>
      <c r="O390" t="s">
        <v>1616</v>
      </c>
    </row>
    <row r="391" spans="12:15">
      <c r="L391" t="s">
        <v>3086</v>
      </c>
      <c r="M391" s="175" t="s">
        <v>12236</v>
      </c>
      <c r="N391" s="175" t="s">
        <v>7813</v>
      </c>
      <c r="O391" t="s">
        <v>1616</v>
      </c>
    </row>
    <row r="392" spans="12:15">
      <c r="L392" t="s">
        <v>3087</v>
      </c>
      <c r="M392" s="175" t="s">
        <v>12237</v>
      </c>
      <c r="N392" s="175" t="s">
        <v>7814</v>
      </c>
      <c r="O392" t="s">
        <v>1616</v>
      </c>
    </row>
    <row r="393" spans="12:15">
      <c r="L393" t="s">
        <v>3088</v>
      </c>
      <c r="M393" s="175" t="s">
        <v>12238</v>
      </c>
      <c r="N393" s="175" t="s">
        <v>7815</v>
      </c>
      <c r="O393" t="s">
        <v>1616</v>
      </c>
    </row>
    <row r="394" spans="12:15">
      <c r="L394" t="s">
        <v>3088</v>
      </c>
      <c r="M394" s="175" t="s">
        <v>12238</v>
      </c>
      <c r="N394" s="175" t="s">
        <v>7816</v>
      </c>
      <c r="O394" t="s">
        <v>1616</v>
      </c>
    </row>
    <row r="395" spans="12:15">
      <c r="L395" t="s">
        <v>3089</v>
      </c>
      <c r="M395" s="175" t="s">
        <v>12239</v>
      </c>
      <c r="N395" s="175" t="s">
        <v>7817</v>
      </c>
      <c r="O395" t="s">
        <v>1616</v>
      </c>
    </row>
    <row r="396" spans="12:15">
      <c r="L396" t="s">
        <v>3090</v>
      </c>
      <c r="M396" s="175" t="s">
        <v>12240</v>
      </c>
      <c r="N396" s="175" t="s">
        <v>7818</v>
      </c>
      <c r="O396" t="s">
        <v>1616</v>
      </c>
    </row>
    <row r="397" spans="12:15">
      <c r="L397" t="s">
        <v>3091</v>
      </c>
      <c r="M397" s="175" t="s">
        <v>12241</v>
      </c>
      <c r="N397" s="175" t="s">
        <v>7819</v>
      </c>
      <c r="O397" t="s">
        <v>1616</v>
      </c>
    </row>
    <row r="398" spans="12:15">
      <c r="L398" t="s">
        <v>3092</v>
      </c>
      <c r="M398" s="175" t="s">
        <v>12242</v>
      </c>
      <c r="N398" s="175" t="s">
        <v>7820</v>
      </c>
      <c r="O398" t="s">
        <v>1616</v>
      </c>
    </row>
    <row r="399" spans="12:15">
      <c r="L399" t="s">
        <v>3093</v>
      </c>
      <c r="M399" s="175" t="s">
        <v>12243</v>
      </c>
      <c r="N399" s="175" t="s">
        <v>7821</v>
      </c>
      <c r="O399" t="s">
        <v>1616</v>
      </c>
    </row>
    <row r="400" spans="12:15">
      <c r="L400" t="s">
        <v>3094</v>
      </c>
      <c r="M400" s="175" t="s">
        <v>12244</v>
      </c>
      <c r="N400" s="175" t="s">
        <v>7822</v>
      </c>
      <c r="O400" t="s">
        <v>1616</v>
      </c>
    </row>
    <row r="401" spans="12:15">
      <c r="L401" t="s">
        <v>3095</v>
      </c>
      <c r="M401" s="175" t="s">
        <v>12245</v>
      </c>
      <c r="N401" s="175" t="s">
        <v>7823</v>
      </c>
      <c r="O401" t="s">
        <v>1616</v>
      </c>
    </row>
    <row r="402" spans="12:15">
      <c r="L402" t="s">
        <v>3096</v>
      </c>
      <c r="M402" s="175" t="s">
        <v>12246</v>
      </c>
      <c r="N402" s="175" t="s">
        <v>7824</v>
      </c>
      <c r="O402" t="s">
        <v>1616</v>
      </c>
    </row>
    <row r="403" spans="12:15">
      <c r="L403" t="s">
        <v>3097</v>
      </c>
      <c r="M403" s="175" t="s">
        <v>12247</v>
      </c>
      <c r="N403" s="175" t="s">
        <v>7825</v>
      </c>
      <c r="O403" t="s">
        <v>1616</v>
      </c>
    </row>
    <row r="404" spans="12:15">
      <c r="L404" t="s">
        <v>3098</v>
      </c>
      <c r="M404" s="175" t="s">
        <v>12248</v>
      </c>
      <c r="N404" s="175" t="s">
        <v>7826</v>
      </c>
      <c r="O404" t="s">
        <v>1616</v>
      </c>
    </row>
    <row r="405" spans="12:15">
      <c r="L405" t="s">
        <v>3099</v>
      </c>
      <c r="M405" s="175" t="s">
        <v>12249</v>
      </c>
      <c r="N405" s="175" t="s">
        <v>7827</v>
      </c>
      <c r="O405" t="s">
        <v>1616</v>
      </c>
    </row>
    <row r="406" spans="12:15">
      <c r="L406" t="s">
        <v>3100</v>
      </c>
      <c r="M406" s="175" t="s">
        <v>12250</v>
      </c>
      <c r="N406" s="175" t="s">
        <v>7828</v>
      </c>
      <c r="O406" t="s">
        <v>1616</v>
      </c>
    </row>
    <row r="407" spans="12:15">
      <c r="L407" t="s">
        <v>3101</v>
      </c>
      <c r="M407" s="175" t="s">
        <v>12251</v>
      </c>
      <c r="N407" s="175" t="s">
        <v>7829</v>
      </c>
      <c r="O407" t="s">
        <v>1616</v>
      </c>
    </row>
    <row r="408" spans="12:15">
      <c r="L408" t="s">
        <v>3102</v>
      </c>
      <c r="M408" s="175" t="s">
        <v>12252</v>
      </c>
      <c r="N408" s="175" t="s">
        <v>7830</v>
      </c>
      <c r="O408" t="s">
        <v>1616</v>
      </c>
    </row>
    <row r="409" spans="12:15">
      <c r="L409" t="s">
        <v>3103</v>
      </c>
      <c r="M409" s="175" t="s">
        <v>12253</v>
      </c>
      <c r="N409" s="175" t="s">
        <v>7831</v>
      </c>
      <c r="O409" t="s">
        <v>1616</v>
      </c>
    </row>
    <row r="410" spans="12:15">
      <c r="L410" t="s">
        <v>3104</v>
      </c>
      <c r="M410" s="175" t="s">
        <v>12254</v>
      </c>
      <c r="N410" s="175" t="s">
        <v>7832</v>
      </c>
      <c r="O410" t="s">
        <v>1616</v>
      </c>
    </row>
    <row r="411" spans="12:15">
      <c r="L411" t="s">
        <v>3105</v>
      </c>
      <c r="M411" s="175" t="s">
        <v>12255</v>
      </c>
      <c r="N411" s="175" t="s">
        <v>7833</v>
      </c>
      <c r="O411" t="s">
        <v>1616</v>
      </c>
    </row>
    <row r="412" spans="12:15">
      <c r="L412" t="s">
        <v>3106</v>
      </c>
      <c r="M412" s="175" t="s">
        <v>12222</v>
      </c>
      <c r="N412" s="175" t="s">
        <v>7834</v>
      </c>
      <c r="O412" t="s">
        <v>1616</v>
      </c>
    </row>
    <row r="413" spans="12:15">
      <c r="L413" t="s">
        <v>3107</v>
      </c>
      <c r="M413" s="175" t="s">
        <v>12256</v>
      </c>
      <c r="N413" s="175" t="s">
        <v>7835</v>
      </c>
      <c r="O413" t="s">
        <v>1614</v>
      </c>
    </row>
    <row r="414" spans="12:15">
      <c r="L414" t="s">
        <v>3108</v>
      </c>
      <c r="M414" s="175" t="s">
        <v>12257</v>
      </c>
      <c r="N414" s="175" t="s">
        <v>7836</v>
      </c>
      <c r="O414" t="s">
        <v>1614</v>
      </c>
    </row>
    <row r="415" spans="12:15">
      <c r="L415" t="s">
        <v>3109</v>
      </c>
      <c r="M415" s="175" t="s">
        <v>12258</v>
      </c>
      <c r="N415" s="175" t="s">
        <v>7837</v>
      </c>
      <c r="O415" t="s">
        <v>1616</v>
      </c>
    </row>
    <row r="416" spans="12:15">
      <c r="L416" t="s">
        <v>3110</v>
      </c>
      <c r="M416" s="175" t="s">
        <v>12259</v>
      </c>
      <c r="N416" s="175" t="s">
        <v>7838</v>
      </c>
      <c r="O416" t="s">
        <v>1616</v>
      </c>
    </row>
    <row r="417" spans="12:15">
      <c r="L417" t="s">
        <v>3111</v>
      </c>
      <c r="M417" s="175" t="s">
        <v>12260</v>
      </c>
      <c r="N417" s="175" t="s">
        <v>7839</v>
      </c>
      <c r="O417" t="s">
        <v>1616</v>
      </c>
    </row>
    <row r="418" spans="12:15">
      <c r="L418" t="s">
        <v>3112</v>
      </c>
      <c r="M418" s="175" t="s">
        <v>12261</v>
      </c>
      <c r="N418" s="175" t="s">
        <v>7840</v>
      </c>
      <c r="O418" t="s">
        <v>1616</v>
      </c>
    </row>
    <row r="419" spans="12:15">
      <c r="L419" t="s">
        <v>3113</v>
      </c>
      <c r="M419" s="175" t="s">
        <v>12262</v>
      </c>
      <c r="N419" s="175" t="s">
        <v>7841</v>
      </c>
      <c r="O419" t="s">
        <v>1618</v>
      </c>
    </row>
    <row r="420" spans="12:15">
      <c r="L420" t="s">
        <v>3114</v>
      </c>
      <c r="M420" s="175" t="s">
        <v>12263</v>
      </c>
      <c r="N420" s="175" t="s">
        <v>7842</v>
      </c>
      <c r="O420" t="s">
        <v>1616</v>
      </c>
    </row>
    <row r="421" spans="12:15">
      <c r="L421" t="s">
        <v>3115</v>
      </c>
      <c r="M421" s="175" t="s">
        <v>12264</v>
      </c>
      <c r="N421" s="175" t="s">
        <v>7843</v>
      </c>
      <c r="O421" t="s">
        <v>1616</v>
      </c>
    </row>
    <row r="422" spans="12:15">
      <c r="L422" t="s">
        <v>3116</v>
      </c>
      <c r="M422" s="175" t="s">
        <v>12265</v>
      </c>
      <c r="N422" s="175" t="s">
        <v>7844</v>
      </c>
      <c r="O422" t="s">
        <v>1616</v>
      </c>
    </row>
    <row r="423" spans="12:15">
      <c r="L423" t="s">
        <v>3117</v>
      </c>
      <c r="M423" s="175" t="s">
        <v>12266</v>
      </c>
      <c r="N423" s="175" t="s">
        <v>7845</v>
      </c>
      <c r="O423" t="s">
        <v>1616</v>
      </c>
    </row>
    <row r="424" spans="12:15">
      <c r="L424" t="s">
        <v>3118</v>
      </c>
      <c r="M424" s="175" t="s">
        <v>12267</v>
      </c>
      <c r="N424" s="175" t="s">
        <v>7846</v>
      </c>
      <c r="O424" t="s">
        <v>1616</v>
      </c>
    </row>
    <row r="425" spans="12:15">
      <c r="L425" t="s">
        <v>3119</v>
      </c>
      <c r="M425" s="175" t="s">
        <v>12268</v>
      </c>
      <c r="N425" s="175" t="s">
        <v>7847</v>
      </c>
      <c r="O425" t="s">
        <v>1616</v>
      </c>
    </row>
    <row r="426" spans="12:15">
      <c r="L426" t="s">
        <v>3120</v>
      </c>
      <c r="M426" s="175" t="s">
        <v>12269</v>
      </c>
      <c r="N426" s="175" t="s">
        <v>7848</v>
      </c>
      <c r="O426" t="s">
        <v>1616</v>
      </c>
    </row>
    <row r="427" spans="12:15">
      <c r="L427" t="s">
        <v>3121</v>
      </c>
      <c r="M427" s="175" t="s">
        <v>12270</v>
      </c>
      <c r="N427" s="175" t="s">
        <v>7849</v>
      </c>
      <c r="O427" t="s">
        <v>1616</v>
      </c>
    </row>
    <row r="428" spans="12:15">
      <c r="L428" t="s">
        <v>3122</v>
      </c>
      <c r="M428" s="175" t="s">
        <v>12271</v>
      </c>
      <c r="N428" s="175" t="s">
        <v>7850</v>
      </c>
      <c r="O428" t="s">
        <v>14993</v>
      </c>
    </row>
    <row r="429" spans="12:15">
      <c r="L429" t="s">
        <v>3123</v>
      </c>
      <c r="M429" s="175" t="s">
        <v>12272</v>
      </c>
      <c r="N429" s="175" t="s">
        <v>7851</v>
      </c>
      <c r="O429" t="s">
        <v>14993</v>
      </c>
    </row>
    <row r="430" spans="12:15">
      <c r="L430" t="s">
        <v>3124</v>
      </c>
      <c r="M430" s="175" t="s">
        <v>12273</v>
      </c>
      <c r="N430" s="175" t="s">
        <v>7852</v>
      </c>
      <c r="O430" t="s">
        <v>1609</v>
      </c>
    </row>
    <row r="431" spans="12:15">
      <c r="L431" t="s">
        <v>3125</v>
      </c>
      <c r="M431" s="175" t="s">
        <v>12274</v>
      </c>
      <c r="N431" s="175" t="s">
        <v>7853</v>
      </c>
      <c r="O431" t="s">
        <v>1609</v>
      </c>
    </row>
    <row r="432" spans="12:15">
      <c r="L432" t="s">
        <v>3126</v>
      </c>
      <c r="M432" s="175" t="s">
        <v>12275</v>
      </c>
      <c r="N432" s="175" t="s">
        <v>7854</v>
      </c>
      <c r="O432" t="s">
        <v>1609</v>
      </c>
    </row>
    <row r="433" spans="12:15">
      <c r="L433" t="s">
        <v>3127</v>
      </c>
      <c r="M433" s="175" t="s">
        <v>12276</v>
      </c>
      <c r="N433" s="175" t="s">
        <v>7855</v>
      </c>
      <c r="O433" t="s">
        <v>1618</v>
      </c>
    </row>
    <row r="434" spans="12:15">
      <c r="L434" t="s">
        <v>3128</v>
      </c>
      <c r="M434" s="175" t="s">
        <v>12277</v>
      </c>
      <c r="N434" s="175" t="s">
        <v>7856</v>
      </c>
      <c r="O434" t="s">
        <v>1618</v>
      </c>
    </row>
    <row r="435" spans="12:15">
      <c r="L435" t="s">
        <v>3129</v>
      </c>
      <c r="M435" s="175"/>
      <c r="N435" s="175" t="s">
        <v>7857</v>
      </c>
      <c r="O435" t="s">
        <v>1616</v>
      </c>
    </row>
    <row r="436" spans="12:15">
      <c r="L436" t="s">
        <v>3130</v>
      </c>
      <c r="M436" s="175" t="s">
        <v>12278</v>
      </c>
      <c r="N436" s="175" t="s">
        <v>7858</v>
      </c>
      <c r="O436" t="s">
        <v>1618</v>
      </c>
    </row>
    <row r="437" spans="12:15">
      <c r="L437" t="s">
        <v>3131</v>
      </c>
      <c r="M437" s="175" t="s">
        <v>12279</v>
      </c>
      <c r="N437" s="175" t="s">
        <v>7859</v>
      </c>
      <c r="O437" t="s">
        <v>14993</v>
      </c>
    </row>
    <row r="438" spans="12:15">
      <c r="L438" t="s">
        <v>3132</v>
      </c>
      <c r="M438" s="175" t="s">
        <v>12280</v>
      </c>
      <c r="N438" s="175" t="s">
        <v>7860</v>
      </c>
      <c r="O438" t="s">
        <v>1609</v>
      </c>
    </row>
    <row r="439" spans="12:15">
      <c r="L439" t="s">
        <v>3133</v>
      </c>
      <c r="M439" s="175" t="s">
        <v>12281</v>
      </c>
      <c r="N439" s="175" t="s">
        <v>7861</v>
      </c>
      <c r="O439" t="s">
        <v>14993</v>
      </c>
    </row>
    <row r="440" spans="12:15">
      <c r="L440" t="s">
        <v>3134</v>
      </c>
      <c r="M440" s="175" t="s">
        <v>12282</v>
      </c>
      <c r="N440" s="175" t="s">
        <v>7862</v>
      </c>
      <c r="O440" t="s">
        <v>1609</v>
      </c>
    </row>
    <row r="441" spans="12:15">
      <c r="L441" t="s">
        <v>3135</v>
      </c>
      <c r="M441" s="175" t="s">
        <v>12283</v>
      </c>
      <c r="N441" s="175" t="s">
        <v>7863</v>
      </c>
      <c r="O441" t="s">
        <v>1618</v>
      </c>
    </row>
    <row r="442" spans="12:15">
      <c r="L442" t="s">
        <v>3136</v>
      </c>
      <c r="M442" s="175" t="s">
        <v>12284</v>
      </c>
      <c r="N442" s="175" t="s">
        <v>7864</v>
      </c>
      <c r="O442" t="s">
        <v>1616</v>
      </c>
    </row>
    <row r="443" spans="12:15">
      <c r="L443" t="s">
        <v>3137</v>
      </c>
      <c r="M443" s="175" t="s">
        <v>12285</v>
      </c>
      <c r="N443" s="175" t="s">
        <v>7865</v>
      </c>
      <c r="O443" t="s">
        <v>1616</v>
      </c>
    </row>
    <row r="444" spans="12:15">
      <c r="L444" t="s">
        <v>3138</v>
      </c>
      <c r="M444" s="175" t="s">
        <v>12286</v>
      </c>
      <c r="N444" s="175" t="s">
        <v>7866</v>
      </c>
      <c r="O444" t="s">
        <v>1618</v>
      </c>
    </row>
    <row r="445" spans="12:15">
      <c r="L445" t="s">
        <v>3139</v>
      </c>
      <c r="M445" s="175" t="s">
        <v>12287</v>
      </c>
      <c r="N445" s="175" t="s">
        <v>7867</v>
      </c>
      <c r="O445" t="s">
        <v>1616</v>
      </c>
    </row>
    <row r="446" spans="12:15">
      <c r="L446" t="s">
        <v>3140</v>
      </c>
      <c r="M446" s="175" t="s">
        <v>12288</v>
      </c>
      <c r="N446" s="175" t="s">
        <v>7868</v>
      </c>
      <c r="O446" t="s">
        <v>1618</v>
      </c>
    </row>
    <row r="447" spans="12:15">
      <c r="L447" t="s">
        <v>3141</v>
      </c>
      <c r="M447" s="175" t="s">
        <v>12289</v>
      </c>
      <c r="N447" s="175" t="s">
        <v>7869</v>
      </c>
      <c r="O447" t="s">
        <v>1618</v>
      </c>
    </row>
    <row r="448" spans="12:15">
      <c r="L448" t="s">
        <v>3142</v>
      </c>
      <c r="M448" s="175" t="s">
        <v>12290</v>
      </c>
      <c r="N448" s="175" t="s">
        <v>7870</v>
      </c>
      <c r="O448" t="s">
        <v>1618</v>
      </c>
    </row>
    <row r="449" spans="12:15">
      <c r="L449" t="s">
        <v>3143</v>
      </c>
      <c r="M449" s="175" t="s">
        <v>12291</v>
      </c>
      <c r="N449" s="175" t="s">
        <v>7871</v>
      </c>
      <c r="O449" t="s">
        <v>1618</v>
      </c>
    </row>
    <row r="450" spans="12:15">
      <c r="L450" t="s">
        <v>3144</v>
      </c>
      <c r="M450" s="175" t="s">
        <v>12292</v>
      </c>
      <c r="N450" s="175" t="s">
        <v>7872</v>
      </c>
      <c r="O450" t="s">
        <v>1618</v>
      </c>
    </row>
    <row r="451" spans="12:15">
      <c r="L451" t="s">
        <v>3145</v>
      </c>
      <c r="M451" s="175"/>
      <c r="N451" s="175" t="s">
        <v>7873</v>
      </c>
      <c r="O451" t="s">
        <v>1609</v>
      </c>
    </row>
    <row r="452" spans="12:15">
      <c r="L452" t="s">
        <v>3146</v>
      </c>
      <c r="M452" s="175"/>
      <c r="N452" s="175" t="s">
        <v>7874</v>
      </c>
      <c r="O452" t="s">
        <v>1616</v>
      </c>
    </row>
    <row r="453" spans="12:15">
      <c r="L453" t="s">
        <v>3147</v>
      </c>
      <c r="M453" s="175"/>
      <c r="N453" s="175" t="s">
        <v>7875</v>
      </c>
      <c r="O453" t="s">
        <v>14993</v>
      </c>
    </row>
    <row r="454" spans="12:15">
      <c r="L454" t="s">
        <v>3148</v>
      </c>
      <c r="M454" s="175"/>
      <c r="N454" s="175" t="s">
        <v>7876</v>
      </c>
      <c r="O454" t="s">
        <v>14993</v>
      </c>
    </row>
    <row r="455" spans="12:15">
      <c r="L455" t="s">
        <v>3149</v>
      </c>
      <c r="M455" s="175"/>
      <c r="N455" s="175" t="s">
        <v>7877</v>
      </c>
      <c r="O455" t="s">
        <v>14994</v>
      </c>
    </row>
    <row r="456" spans="12:15">
      <c r="L456" t="s">
        <v>3150</v>
      </c>
      <c r="M456" s="175"/>
      <c r="N456" s="175" t="s">
        <v>7878</v>
      </c>
      <c r="O456" t="s">
        <v>14993</v>
      </c>
    </row>
    <row r="457" spans="12:15">
      <c r="L457" t="s">
        <v>3151</v>
      </c>
      <c r="M457" s="175"/>
      <c r="N457" s="175" t="s">
        <v>7879</v>
      </c>
      <c r="O457" t="s">
        <v>1616</v>
      </c>
    </row>
    <row r="458" spans="12:15">
      <c r="L458" t="s">
        <v>3152</v>
      </c>
      <c r="M458" s="175"/>
      <c r="N458" s="175" t="s">
        <v>7880</v>
      </c>
      <c r="O458" t="s">
        <v>1618</v>
      </c>
    </row>
    <row r="459" spans="12:15">
      <c r="L459" t="s">
        <v>3153</v>
      </c>
      <c r="M459" s="175"/>
      <c r="N459" s="175" t="s">
        <v>7881</v>
      </c>
      <c r="O459" t="s">
        <v>1618</v>
      </c>
    </row>
    <row r="460" spans="12:15">
      <c r="L460" t="s">
        <v>3154</v>
      </c>
      <c r="M460" s="175"/>
      <c r="N460" s="175" t="s">
        <v>7882</v>
      </c>
      <c r="O460" t="s">
        <v>1616</v>
      </c>
    </row>
    <row r="461" spans="12:15">
      <c r="L461" t="s">
        <v>3155</v>
      </c>
      <c r="M461" s="175"/>
      <c r="N461" s="175" t="s">
        <v>7883</v>
      </c>
      <c r="O461" t="s">
        <v>1616</v>
      </c>
    </row>
    <row r="462" spans="12:15">
      <c r="L462" t="s">
        <v>3156</v>
      </c>
      <c r="M462" s="175"/>
      <c r="N462" s="175" t="s">
        <v>7884</v>
      </c>
      <c r="O462" t="s">
        <v>1616</v>
      </c>
    </row>
    <row r="463" spans="12:15">
      <c r="L463" t="s">
        <v>3157</v>
      </c>
      <c r="M463" s="175"/>
      <c r="N463" s="175" t="s">
        <v>7885</v>
      </c>
      <c r="O463" t="s">
        <v>1616</v>
      </c>
    </row>
    <row r="464" spans="12:15">
      <c r="L464" t="s">
        <v>3158</v>
      </c>
      <c r="M464" s="175"/>
      <c r="N464" s="175" t="s">
        <v>7886</v>
      </c>
      <c r="O464" t="s">
        <v>1616</v>
      </c>
    </row>
    <row r="465" spans="12:15">
      <c r="L465" t="s">
        <v>3159</v>
      </c>
      <c r="M465" s="175"/>
      <c r="N465" s="175" t="s">
        <v>7887</v>
      </c>
      <c r="O465" t="s">
        <v>1616</v>
      </c>
    </row>
    <row r="466" spans="12:15">
      <c r="L466" t="s">
        <v>3160</v>
      </c>
      <c r="M466" s="175"/>
      <c r="N466" s="175" t="s">
        <v>7888</v>
      </c>
      <c r="O466" t="s">
        <v>1616</v>
      </c>
    </row>
    <row r="467" spans="12:15">
      <c r="L467" t="s">
        <v>3161</v>
      </c>
      <c r="M467" s="175"/>
      <c r="N467" s="175" t="s">
        <v>7889</v>
      </c>
      <c r="O467" t="s">
        <v>1616</v>
      </c>
    </row>
    <row r="468" spans="12:15">
      <c r="L468" t="s">
        <v>3162</v>
      </c>
      <c r="M468" s="175"/>
      <c r="N468" s="175" t="s">
        <v>7890</v>
      </c>
      <c r="O468" t="s">
        <v>1618</v>
      </c>
    </row>
    <row r="469" spans="12:15">
      <c r="L469" t="s">
        <v>3163</v>
      </c>
      <c r="M469" s="175"/>
      <c r="N469" s="175" t="s">
        <v>7891</v>
      </c>
      <c r="O469" t="s">
        <v>1609</v>
      </c>
    </row>
    <row r="470" spans="12:15">
      <c r="L470" t="s">
        <v>3164</v>
      </c>
      <c r="M470" s="175"/>
      <c r="N470" s="175" t="s">
        <v>7892</v>
      </c>
      <c r="O470" t="s">
        <v>1616</v>
      </c>
    </row>
    <row r="471" spans="12:15">
      <c r="L471" t="s">
        <v>3165</v>
      </c>
      <c r="M471" s="175"/>
      <c r="N471" s="175" t="s">
        <v>7893</v>
      </c>
      <c r="O471" t="s">
        <v>1618</v>
      </c>
    </row>
    <row r="472" spans="12:15">
      <c r="L472" t="s">
        <v>3166</v>
      </c>
      <c r="M472" s="175"/>
      <c r="N472" s="175" t="s">
        <v>7894</v>
      </c>
      <c r="O472" t="s">
        <v>1616</v>
      </c>
    </row>
    <row r="473" spans="12:15">
      <c r="L473" t="s">
        <v>3167</v>
      </c>
      <c r="M473" s="175"/>
      <c r="N473" s="175" t="s">
        <v>7895</v>
      </c>
      <c r="O473" t="s">
        <v>1616</v>
      </c>
    </row>
    <row r="474" spans="12:15">
      <c r="L474" t="s">
        <v>3168</v>
      </c>
      <c r="M474" s="175"/>
      <c r="N474" s="175" t="s">
        <v>7896</v>
      </c>
      <c r="O474" t="s">
        <v>1616</v>
      </c>
    </row>
    <row r="475" spans="12:15">
      <c r="L475" t="s">
        <v>3169</v>
      </c>
      <c r="M475" s="175"/>
      <c r="N475" s="175" t="s">
        <v>7897</v>
      </c>
      <c r="O475" t="s">
        <v>1616</v>
      </c>
    </row>
    <row r="476" spans="12:15">
      <c r="L476" t="s">
        <v>3170</v>
      </c>
      <c r="M476" s="175"/>
      <c r="N476" s="175" t="s">
        <v>7898</v>
      </c>
      <c r="O476" t="s">
        <v>1616</v>
      </c>
    </row>
    <row r="477" spans="12:15">
      <c r="L477" t="s">
        <v>3171</v>
      </c>
      <c r="M477" s="175"/>
      <c r="N477" s="175" t="s">
        <v>7899</v>
      </c>
      <c r="O477" t="s">
        <v>1616</v>
      </c>
    </row>
    <row r="478" spans="12:15">
      <c r="L478" t="s">
        <v>3172</v>
      </c>
      <c r="M478" s="175"/>
      <c r="N478" s="175" t="s">
        <v>7900</v>
      </c>
      <c r="O478" t="s">
        <v>1616</v>
      </c>
    </row>
    <row r="479" spans="12:15">
      <c r="L479" t="s">
        <v>3173</v>
      </c>
      <c r="M479" s="175"/>
      <c r="N479" s="175" t="s">
        <v>7901</v>
      </c>
      <c r="O479" t="s">
        <v>1616</v>
      </c>
    </row>
    <row r="480" spans="12:15">
      <c r="L480" t="s">
        <v>3174</v>
      </c>
      <c r="M480" s="175"/>
      <c r="N480" s="175" t="s">
        <v>7902</v>
      </c>
      <c r="O480" t="s">
        <v>1616</v>
      </c>
    </row>
    <row r="481" spans="12:15">
      <c r="L481" t="s">
        <v>3175</v>
      </c>
      <c r="M481" s="175"/>
      <c r="N481" s="175" t="s">
        <v>7903</v>
      </c>
      <c r="O481" t="s">
        <v>1618</v>
      </c>
    </row>
    <row r="482" spans="12:15">
      <c r="L482" t="s">
        <v>3176</v>
      </c>
      <c r="M482" s="175" t="s">
        <v>12293</v>
      </c>
      <c r="N482" s="175" t="s">
        <v>7904</v>
      </c>
      <c r="O482" t="s">
        <v>1616</v>
      </c>
    </row>
    <row r="483" spans="12:15">
      <c r="L483" t="s">
        <v>3177</v>
      </c>
      <c r="M483" s="175"/>
      <c r="N483" s="175" t="s">
        <v>7905</v>
      </c>
      <c r="O483" t="s">
        <v>1616</v>
      </c>
    </row>
    <row r="484" spans="12:15">
      <c r="L484" t="s">
        <v>3178</v>
      </c>
      <c r="M484" s="175"/>
      <c r="N484" s="175" t="s">
        <v>7906</v>
      </c>
      <c r="O484" t="s">
        <v>1616</v>
      </c>
    </row>
    <row r="485" spans="12:15">
      <c r="L485" t="s">
        <v>3179</v>
      </c>
      <c r="M485" s="175"/>
      <c r="N485" s="175" t="s">
        <v>7907</v>
      </c>
      <c r="O485" t="s">
        <v>14993</v>
      </c>
    </row>
    <row r="486" spans="12:15">
      <c r="L486" t="s">
        <v>3180</v>
      </c>
      <c r="M486" s="175"/>
      <c r="N486" s="175" t="s">
        <v>7908</v>
      </c>
      <c r="O486" t="s">
        <v>1618</v>
      </c>
    </row>
    <row r="487" spans="12:15">
      <c r="L487" t="s">
        <v>3181</v>
      </c>
      <c r="M487" s="175"/>
      <c r="N487" s="175" t="s">
        <v>7909</v>
      </c>
      <c r="O487" t="s">
        <v>1618</v>
      </c>
    </row>
    <row r="488" spans="12:15">
      <c r="L488" t="s">
        <v>3182</v>
      </c>
      <c r="M488" s="175" t="s">
        <v>12294</v>
      </c>
      <c r="N488" s="175" t="s">
        <v>7910</v>
      </c>
      <c r="O488" t="s">
        <v>1618</v>
      </c>
    </row>
    <row r="489" spans="12:15">
      <c r="L489" t="s">
        <v>3183</v>
      </c>
      <c r="M489" s="175"/>
      <c r="N489" s="175" t="s">
        <v>7911</v>
      </c>
      <c r="O489" t="s">
        <v>1616</v>
      </c>
    </row>
    <row r="490" spans="12:15">
      <c r="L490" t="s">
        <v>3184</v>
      </c>
      <c r="M490" s="175"/>
      <c r="N490" s="175" t="s">
        <v>7912</v>
      </c>
      <c r="O490" t="s">
        <v>1616</v>
      </c>
    </row>
    <row r="491" spans="12:15">
      <c r="L491" t="s">
        <v>3185</v>
      </c>
      <c r="M491" s="175"/>
      <c r="N491" s="175" t="s">
        <v>7913</v>
      </c>
      <c r="O491" t="s">
        <v>1616</v>
      </c>
    </row>
    <row r="492" spans="12:15">
      <c r="L492" t="s">
        <v>3186</v>
      </c>
      <c r="M492" s="175"/>
      <c r="N492" s="175" t="s">
        <v>7914</v>
      </c>
      <c r="O492" t="s">
        <v>1616</v>
      </c>
    </row>
    <row r="493" spans="12:15">
      <c r="L493" t="s">
        <v>3187</v>
      </c>
      <c r="M493" s="175"/>
      <c r="N493" s="175" t="s">
        <v>7915</v>
      </c>
      <c r="O493" t="s">
        <v>1616</v>
      </c>
    </row>
    <row r="494" spans="12:15">
      <c r="L494" t="s">
        <v>3188</v>
      </c>
      <c r="M494" s="175" t="s">
        <v>12295</v>
      </c>
      <c r="N494" s="175" t="s">
        <v>7916</v>
      </c>
      <c r="O494" t="s">
        <v>1616</v>
      </c>
    </row>
    <row r="495" spans="12:15">
      <c r="L495" t="s">
        <v>3189</v>
      </c>
      <c r="M495" s="175" t="s">
        <v>12296</v>
      </c>
      <c r="N495" s="175" t="s">
        <v>7917</v>
      </c>
      <c r="O495" t="s">
        <v>1616</v>
      </c>
    </row>
    <row r="496" spans="12:15">
      <c r="L496" t="s">
        <v>3190</v>
      </c>
      <c r="M496" s="175"/>
      <c r="N496" s="175" t="s">
        <v>7918</v>
      </c>
      <c r="O496" t="s">
        <v>1616</v>
      </c>
    </row>
    <row r="497" spans="12:15">
      <c r="L497" t="s">
        <v>3191</v>
      </c>
      <c r="M497" s="175"/>
      <c r="N497" s="175" t="s">
        <v>7919</v>
      </c>
      <c r="O497" t="s">
        <v>1616</v>
      </c>
    </row>
    <row r="498" spans="12:15">
      <c r="L498" t="s">
        <v>3192</v>
      </c>
      <c r="M498" s="175" t="s">
        <v>12297</v>
      </c>
      <c r="N498" s="175" t="s">
        <v>7920</v>
      </c>
      <c r="O498" t="s">
        <v>1616</v>
      </c>
    </row>
    <row r="499" spans="12:15">
      <c r="L499" t="s">
        <v>3193</v>
      </c>
      <c r="M499" s="175" t="s">
        <v>12298</v>
      </c>
      <c r="N499" s="175" t="s">
        <v>7921</v>
      </c>
      <c r="O499" t="s">
        <v>1616</v>
      </c>
    </row>
    <row r="500" spans="12:15">
      <c r="L500" t="s">
        <v>3194</v>
      </c>
      <c r="M500" s="175"/>
      <c r="N500" s="175" t="s">
        <v>7922</v>
      </c>
      <c r="O500" t="s">
        <v>1616</v>
      </c>
    </row>
    <row r="501" spans="12:15">
      <c r="L501" t="s">
        <v>3195</v>
      </c>
      <c r="M501" s="175" t="s">
        <v>12299</v>
      </c>
      <c r="N501" s="175" t="s">
        <v>7923</v>
      </c>
      <c r="O501" t="s">
        <v>1618</v>
      </c>
    </row>
    <row r="502" spans="12:15">
      <c r="L502" t="s">
        <v>3196</v>
      </c>
      <c r="M502" s="175" t="s">
        <v>12300</v>
      </c>
      <c r="N502" s="175" t="s">
        <v>7924</v>
      </c>
      <c r="O502" t="s">
        <v>1618</v>
      </c>
    </row>
    <row r="503" spans="12:15">
      <c r="L503" t="s">
        <v>3197</v>
      </c>
      <c r="M503" s="175" t="s">
        <v>12301</v>
      </c>
      <c r="N503" s="175" t="s">
        <v>7925</v>
      </c>
      <c r="O503" t="s">
        <v>1618</v>
      </c>
    </row>
    <row r="504" spans="12:15">
      <c r="L504" t="s">
        <v>3198</v>
      </c>
      <c r="M504" s="175" t="s">
        <v>12302</v>
      </c>
      <c r="N504" s="175" t="s">
        <v>7926</v>
      </c>
      <c r="O504" t="s">
        <v>1618</v>
      </c>
    </row>
    <row r="505" spans="12:15">
      <c r="L505" t="s">
        <v>3199</v>
      </c>
      <c r="M505" s="175" t="s">
        <v>12303</v>
      </c>
      <c r="N505" s="175" t="s">
        <v>7927</v>
      </c>
      <c r="O505" t="s">
        <v>1618</v>
      </c>
    </row>
    <row r="506" spans="12:15">
      <c r="L506" t="s">
        <v>3200</v>
      </c>
      <c r="M506" s="175" t="s">
        <v>12304</v>
      </c>
      <c r="N506" s="175" t="s">
        <v>7928</v>
      </c>
      <c r="O506" t="s">
        <v>1618</v>
      </c>
    </row>
    <row r="507" spans="12:15">
      <c r="L507" t="s">
        <v>3201</v>
      </c>
      <c r="M507" s="175" t="s">
        <v>12305</v>
      </c>
      <c r="N507" s="175" t="s">
        <v>7929</v>
      </c>
      <c r="O507" t="s">
        <v>1616</v>
      </c>
    </row>
    <row r="508" spans="12:15">
      <c r="L508" t="s">
        <v>3202</v>
      </c>
      <c r="M508" s="175" t="s">
        <v>12306</v>
      </c>
      <c r="N508" s="175" t="s">
        <v>7930</v>
      </c>
      <c r="O508" t="s">
        <v>1618</v>
      </c>
    </row>
    <row r="509" spans="12:15">
      <c r="L509" t="s">
        <v>3203</v>
      </c>
      <c r="M509" s="175" t="s">
        <v>12307</v>
      </c>
      <c r="N509" s="175" t="s">
        <v>7931</v>
      </c>
      <c r="O509" t="s">
        <v>1616</v>
      </c>
    </row>
    <row r="510" spans="12:15">
      <c r="L510" t="s">
        <v>3204</v>
      </c>
      <c r="M510" s="175" t="s">
        <v>12308</v>
      </c>
      <c r="N510" s="175" t="s">
        <v>7932</v>
      </c>
      <c r="O510" t="s">
        <v>1616</v>
      </c>
    </row>
    <row r="511" spans="12:15">
      <c r="L511" t="s">
        <v>3205</v>
      </c>
      <c r="M511" s="175" t="s">
        <v>12309</v>
      </c>
      <c r="N511" s="175" t="s">
        <v>7933</v>
      </c>
      <c r="O511" t="s">
        <v>14994</v>
      </c>
    </row>
    <row r="512" spans="12:15">
      <c r="L512" t="s">
        <v>3206</v>
      </c>
      <c r="M512" s="175" t="s">
        <v>12310</v>
      </c>
      <c r="N512" s="175" t="s">
        <v>7934</v>
      </c>
      <c r="O512" t="s">
        <v>1616</v>
      </c>
    </row>
    <row r="513" spans="12:15">
      <c r="L513" t="s">
        <v>3207</v>
      </c>
      <c r="M513" s="175" t="s">
        <v>12311</v>
      </c>
      <c r="N513" s="175" t="s">
        <v>7935</v>
      </c>
      <c r="O513" t="s">
        <v>1616</v>
      </c>
    </row>
    <row r="514" spans="12:15">
      <c r="L514" t="s">
        <v>3208</v>
      </c>
      <c r="M514" s="175" t="s">
        <v>12312</v>
      </c>
      <c r="N514" s="175" t="s">
        <v>7936</v>
      </c>
      <c r="O514" t="s">
        <v>1616</v>
      </c>
    </row>
    <row r="515" spans="12:15">
      <c r="L515" t="s">
        <v>3209</v>
      </c>
      <c r="M515" s="175" t="s">
        <v>12313</v>
      </c>
      <c r="N515" s="175" t="s">
        <v>7937</v>
      </c>
      <c r="O515" t="s">
        <v>1616</v>
      </c>
    </row>
    <row r="516" spans="12:15">
      <c r="L516" t="s">
        <v>3210</v>
      </c>
      <c r="M516" s="175" t="s">
        <v>12314</v>
      </c>
      <c r="N516" s="175" t="s">
        <v>7938</v>
      </c>
      <c r="O516" t="s">
        <v>1616</v>
      </c>
    </row>
    <row r="517" spans="12:15">
      <c r="L517" t="s">
        <v>3211</v>
      </c>
      <c r="M517" s="175" t="s">
        <v>12315</v>
      </c>
      <c r="N517" s="175" t="s">
        <v>7939</v>
      </c>
      <c r="O517" t="s">
        <v>1616</v>
      </c>
    </row>
    <row r="518" spans="12:15">
      <c r="L518" t="s">
        <v>3212</v>
      </c>
      <c r="M518" s="175" t="s">
        <v>12316</v>
      </c>
      <c r="N518" s="175" t="s">
        <v>7940</v>
      </c>
      <c r="O518" t="s">
        <v>1616</v>
      </c>
    </row>
    <row r="519" spans="12:15">
      <c r="L519" t="s">
        <v>3213</v>
      </c>
      <c r="M519" s="175" t="s">
        <v>12140</v>
      </c>
      <c r="N519" s="175" t="s">
        <v>7941</v>
      </c>
      <c r="O519" t="s">
        <v>1616</v>
      </c>
    </row>
    <row r="520" spans="12:15">
      <c r="L520" t="s">
        <v>3214</v>
      </c>
      <c r="M520" s="175" t="s">
        <v>12317</v>
      </c>
      <c r="N520" s="175" t="s">
        <v>7942</v>
      </c>
      <c r="O520" t="s">
        <v>1616</v>
      </c>
    </row>
    <row r="521" spans="12:15">
      <c r="L521" t="s">
        <v>3215</v>
      </c>
      <c r="M521" s="175" t="s">
        <v>12318</v>
      </c>
      <c r="N521" s="175" t="s">
        <v>7943</v>
      </c>
      <c r="O521" t="s">
        <v>1616</v>
      </c>
    </row>
    <row r="522" spans="12:15">
      <c r="L522" t="s">
        <v>3216</v>
      </c>
      <c r="M522" s="175" t="s">
        <v>12319</v>
      </c>
      <c r="N522" s="175" t="s">
        <v>7944</v>
      </c>
      <c r="O522" t="s">
        <v>1616</v>
      </c>
    </row>
    <row r="523" spans="12:15">
      <c r="L523" t="s">
        <v>3217</v>
      </c>
      <c r="M523" s="175" t="s">
        <v>12320</v>
      </c>
      <c r="N523" s="175" t="s">
        <v>7945</v>
      </c>
      <c r="O523" t="s">
        <v>1618</v>
      </c>
    </row>
    <row r="524" spans="12:15">
      <c r="L524" t="s">
        <v>3218</v>
      </c>
      <c r="M524" s="175" t="s">
        <v>12321</v>
      </c>
      <c r="N524" s="175" t="s">
        <v>7946</v>
      </c>
      <c r="O524" t="s">
        <v>1618</v>
      </c>
    </row>
    <row r="525" spans="12:15">
      <c r="L525" t="s">
        <v>3219</v>
      </c>
      <c r="M525" s="175" t="s">
        <v>12322</v>
      </c>
      <c r="N525" s="175" t="s">
        <v>7947</v>
      </c>
      <c r="O525" t="s">
        <v>1616</v>
      </c>
    </row>
    <row r="526" spans="12:15">
      <c r="L526" t="s">
        <v>3220</v>
      </c>
      <c r="M526" s="175" t="s">
        <v>12323</v>
      </c>
      <c r="N526" s="175" t="s">
        <v>7948</v>
      </c>
      <c r="O526" t="s">
        <v>1616</v>
      </c>
    </row>
    <row r="527" spans="12:15">
      <c r="L527" t="s">
        <v>3221</v>
      </c>
      <c r="M527" s="175" t="s">
        <v>12324</v>
      </c>
      <c r="N527" s="175" t="s">
        <v>7949</v>
      </c>
      <c r="O527" t="s">
        <v>1616</v>
      </c>
    </row>
    <row r="528" spans="12:15">
      <c r="L528" t="s">
        <v>3222</v>
      </c>
      <c r="M528" s="175" t="s">
        <v>12325</v>
      </c>
      <c r="N528" s="175" t="s">
        <v>7950</v>
      </c>
      <c r="O528" t="s">
        <v>1618</v>
      </c>
    </row>
    <row r="529" spans="12:15">
      <c r="L529" t="s">
        <v>3223</v>
      </c>
      <c r="M529" s="175" t="s">
        <v>12326</v>
      </c>
      <c r="N529" s="175" t="s">
        <v>7951</v>
      </c>
      <c r="O529" t="s">
        <v>1618</v>
      </c>
    </row>
    <row r="530" spans="12:15">
      <c r="L530" t="s">
        <v>3224</v>
      </c>
      <c r="M530" s="175" t="s">
        <v>12327</v>
      </c>
      <c r="N530" s="175" t="s">
        <v>7952</v>
      </c>
      <c r="O530" t="s">
        <v>1618</v>
      </c>
    </row>
    <row r="531" spans="12:15">
      <c r="L531" t="s">
        <v>3225</v>
      </c>
      <c r="M531" s="175" t="s">
        <v>12328</v>
      </c>
      <c r="N531" s="175" t="s">
        <v>7953</v>
      </c>
      <c r="O531" t="s">
        <v>14992</v>
      </c>
    </row>
    <row r="532" spans="12:15">
      <c r="L532" t="s">
        <v>3226</v>
      </c>
      <c r="M532" s="175" t="s">
        <v>12329</v>
      </c>
      <c r="N532" s="175" t="s">
        <v>7954</v>
      </c>
      <c r="O532" t="s">
        <v>1616</v>
      </c>
    </row>
    <row r="533" spans="12:15">
      <c r="L533" t="s">
        <v>3227</v>
      </c>
      <c r="M533" s="175" t="s">
        <v>12330</v>
      </c>
      <c r="N533" s="175" t="s">
        <v>7955</v>
      </c>
      <c r="O533" t="s">
        <v>1616</v>
      </c>
    </row>
    <row r="534" spans="12:15">
      <c r="L534" t="s">
        <v>3228</v>
      </c>
      <c r="M534" s="175" t="s">
        <v>12331</v>
      </c>
      <c r="N534" s="175" t="s">
        <v>7956</v>
      </c>
      <c r="O534" t="s">
        <v>14993</v>
      </c>
    </row>
    <row r="535" spans="12:15">
      <c r="L535" t="s">
        <v>3229</v>
      </c>
      <c r="M535" s="175" t="s">
        <v>12332</v>
      </c>
      <c r="N535" s="175" t="s">
        <v>7957</v>
      </c>
      <c r="O535" t="s">
        <v>14993</v>
      </c>
    </row>
    <row r="536" spans="12:15">
      <c r="L536" t="s">
        <v>3230</v>
      </c>
      <c r="M536" s="175" t="s">
        <v>12333</v>
      </c>
      <c r="N536" s="175" t="s">
        <v>7958</v>
      </c>
      <c r="O536" t="s">
        <v>1618</v>
      </c>
    </row>
    <row r="537" spans="12:15">
      <c r="L537" t="s">
        <v>3231</v>
      </c>
      <c r="M537" s="175" t="s">
        <v>12334</v>
      </c>
      <c r="N537" s="175" t="s">
        <v>7959</v>
      </c>
      <c r="O537" t="s">
        <v>1616</v>
      </c>
    </row>
    <row r="538" spans="12:15">
      <c r="L538" t="s">
        <v>3232</v>
      </c>
      <c r="M538" s="175" t="s">
        <v>12335</v>
      </c>
      <c r="N538" s="175" t="s">
        <v>7960</v>
      </c>
      <c r="O538" t="s">
        <v>1616</v>
      </c>
    </row>
    <row r="539" spans="12:15">
      <c r="L539" t="s">
        <v>3233</v>
      </c>
      <c r="M539" s="175" t="s">
        <v>12336</v>
      </c>
      <c r="N539" s="175" t="s">
        <v>7961</v>
      </c>
      <c r="O539" t="s">
        <v>1616</v>
      </c>
    </row>
    <row r="540" spans="12:15">
      <c r="L540" t="s">
        <v>3234</v>
      </c>
      <c r="M540" s="175" t="s">
        <v>12337</v>
      </c>
      <c r="N540" s="175" t="s">
        <v>7962</v>
      </c>
      <c r="O540" t="s">
        <v>1616</v>
      </c>
    </row>
    <row r="541" spans="12:15">
      <c r="L541" t="s">
        <v>3235</v>
      </c>
      <c r="M541" s="175" t="s">
        <v>12338</v>
      </c>
      <c r="N541" s="175" t="s">
        <v>7963</v>
      </c>
      <c r="O541" t="s">
        <v>14993</v>
      </c>
    </row>
    <row r="542" spans="12:15">
      <c r="L542" t="s">
        <v>3236</v>
      </c>
      <c r="M542" s="175" t="s">
        <v>12339</v>
      </c>
      <c r="N542" s="175" t="s">
        <v>7964</v>
      </c>
      <c r="O542" t="s">
        <v>14993</v>
      </c>
    </row>
    <row r="543" spans="12:15">
      <c r="L543" t="s">
        <v>3237</v>
      </c>
      <c r="M543" s="175" t="s">
        <v>12340</v>
      </c>
      <c r="N543" s="175" t="s">
        <v>7965</v>
      </c>
      <c r="O543" t="s">
        <v>14993</v>
      </c>
    </row>
    <row r="544" spans="12:15">
      <c r="L544" t="s">
        <v>3238</v>
      </c>
      <c r="M544" s="175" t="s">
        <v>12341</v>
      </c>
      <c r="N544" s="175" t="s">
        <v>7966</v>
      </c>
      <c r="O544" t="s">
        <v>14993</v>
      </c>
    </row>
    <row r="545" spans="12:15">
      <c r="L545" t="s">
        <v>3239</v>
      </c>
      <c r="M545" s="175" t="s">
        <v>12342</v>
      </c>
      <c r="N545" s="175" t="s">
        <v>7967</v>
      </c>
      <c r="O545" t="s">
        <v>14993</v>
      </c>
    </row>
    <row r="546" spans="12:15">
      <c r="L546" t="s">
        <v>3240</v>
      </c>
      <c r="M546" s="175" t="s">
        <v>12343</v>
      </c>
      <c r="N546" s="175" t="s">
        <v>7968</v>
      </c>
      <c r="O546" t="s">
        <v>14993</v>
      </c>
    </row>
    <row r="547" spans="12:15">
      <c r="L547" t="s">
        <v>3241</v>
      </c>
      <c r="M547" s="175" t="s">
        <v>12344</v>
      </c>
      <c r="N547" s="175" t="s">
        <v>7969</v>
      </c>
      <c r="O547" t="s">
        <v>14993</v>
      </c>
    </row>
    <row r="548" spans="12:15">
      <c r="L548" t="s">
        <v>3242</v>
      </c>
      <c r="M548" s="175" t="s">
        <v>12345</v>
      </c>
      <c r="N548" s="175" t="s">
        <v>7970</v>
      </c>
      <c r="O548" t="s">
        <v>14993</v>
      </c>
    </row>
    <row r="549" spans="12:15">
      <c r="L549" t="s">
        <v>3243</v>
      </c>
      <c r="M549" s="175" t="s">
        <v>12346</v>
      </c>
      <c r="N549" s="175" t="s">
        <v>7971</v>
      </c>
      <c r="O549" t="s">
        <v>1616</v>
      </c>
    </row>
    <row r="550" spans="12:15">
      <c r="L550" t="s">
        <v>3244</v>
      </c>
      <c r="M550" s="175" t="s">
        <v>12347</v>
      </c>
      <c r="N550" s="175" t="s">
        <v>7972</v>
      </c>
      <c r="O550" t="s">
        <v>1616</v>
      </c>
    </row>
    <row r="551" spans="12:15">
      <c r="L551" t="s">
        <v>3245</v>
      </c>
      <c r="M551" s="175" t="s">
        <v>12348</v>
      </c>
      <c r="N551" s="175" t="s">
        <v>7973</v>
      </c>
      <c r="O551" t="s">
        <v>1616</v>
      </c>
    </row>
    <row r="552" spans="12:15">
      <c r="L552" t="s">
        <v>3246</v>
      </c>
      <c r="M552" s="175" t="s">
        <v>12349</v>
      </c>
      <c r="N552" s="175" t="s">
        <v>7974</v>
      </c>
      <c r="O552" t="s">
        <v>14993</v>
      </c>
    </row>
    <row r="553" spans="12:15">
      <c r="L553" t="s">
        <v>3247</v>
      </c>
      <c r="M553" s="175" t="s">
        <v>12350</v>
      </c>
      <c r="N553" s="175" t="s">
        <v>7975</v>
      </c>
      <c r="O553" t="s">
        <v>14993</v>
      </c>
    </row>
    <row r="554" spans="12:15">
      <c r="L554" t="s">
        <v>3248</v>
      </c>
      <c r="M554" s="175" t="s">
        <v>12351</v>
      </c>
      <c r="N554" s="175" t="s">
        <v>7976</v>
      </c>
      <c r="O554" t="s">
        <v>1616</v>
      </c>
    </row>
    <row r="555" spans="12:15">
      <c r="L555" t="s">
        <v>3249</v>
      </c>
      <c r="M555" s="175" t="s">
        <v>12352</v>
      </c>
      <c r="N555" s="175" t="s">
        <v>7977</v>
      </c>
      <c r="O555" t="s">
        <v>14995</v>
      </c>
    </row>
    <row r="556" spans="12:15">
      <c r="L556" t="s">
        <v>3250</v>
      </c>
      <c r="M556" s="175" t="s">
        <v>12353</v>
      </c>
      <c r="N556" s="175" t="s">
        <v>7978</v>
      </c>
      <c r="O556" t="s">
        <v>14993</v>
      </c>
    </row>
    <row r="557" spans="12:15">
      <c r="L557" t="s">
        <v>3251</v>
      </c>
      <c r="M557" s="175" t="s">
        <v>12354</v>
      </c>
      <c r="N557" s="175" t="s">
        <v>7979</v>
      </c>
      <c r="O557" t="s">
        <v>14995</v>
      </c>
    </row>
    <row r="558" spans="12:15">
      <c r="L558" t="s">
        <v>3252</v>
      </c>
      <c r="M558" s="175" t="s">
        <v>12355</v>
      </c>
      <c r="N558" s="175" t="s">
        <v>7980</v>
      </c>
      <c r="O558" t="s">
        <v>14993</v>
      </c>
    </row>
    <row r="559" spans="12:15">
      <c r="L559" t="s">
        <v>3253</v>
      </c>
      <c r="M559" s="175" t="s">
        <v>12356</v>
      </c>
      <c r="N559" s="175" t="s">
        <v>7981</v>
      </c>
      <c r="O559" t="s">
        <v>1616</v>
      </c>
    </row>
    <row r="560" spans="12:15">
      <c r="L560" t="s">
        <v>3254</v>
      </c>
      <c r="M560" s="175" t="s">
        <v>12357</v>
      </c>
      <c r="N560" s="175" t="s">
        <v>7982</v>
      </c>
      <c r="O560" t="s">
        <v>1616</v>
      </c>
    </row>
    <row r="561" spans="12:15">
      <c r="L561" t="s">
        <v>3255</v>
      </c>
      <c r="M561" s="175" t="s">
        <v>12358</v>
      </c>
      <c r="N561" s="175" t="s">
        <v>7983</v>
      </c>
      <c r="O561" t="s">
        <v>1616</v>
      </c>
    </row>
    <row r="562" spans="12:15">
      <c r="L562" t="s">
        <v>3256</v>
      </c>
      <c r="M562" s="175" t="s">
        <v>12359</v>
      </c>
      <c r="N562" s="175" t="s">
        <v>7984</v>
      </c>
      <c r="O562" t="s">
        <v>1616</v>
      </c>
    </row>
    <row r="563" spans="12:15">
      <c r="L563" t="s">
        <v>3257</v>
      </c>
      <c r="M563" s="175" t="s">
        <v>12360</v>
      </c>
      <c r="N563" s="175" t="s">
        <v>7985</v>
      </c>
      <c r="O563" t="s">
        <v>1616</v>
      </c>
    </row>
    <row r="564" spans="12:15">
      <c r="L564" t="s">
        <v>3258</v>
      </c>
      <c r="M564" s="175" t="s">
        <v>12361</v>
      </c>
      <c r="N564" s="175" t="s">
        <v>7986</v>
      </c>
      <c r="O564" t="s">
        <v>14993</v>
      </c>
    </row>
    <row r="565" spans="12:15">
      <c r="L565" t="s">
        <v>3259</v>
      </c>
      <c r="M565" s="175" t="s">
        <v>12362</v>
      </c>
      <c r="N565" s="175" t="s">
        <v>7987</v>
      </c>
      <c r="O565" t="s">
        <v>1616</v>
      </c>
    </row>
    <row r="566" spans="12:15">
      <c r="L566" t="s">
        <v>3260</v>
      </c>
      <c r="M566" s="175" t="s">
        <v>12363</v>
      </c>
      <c r="N566" s="175" t="s">
        <v>7988</v>
      </c>
      <c r="O566" t="s">
        <v>1616</v>
      </c>
    </row>
    <row r="567" spans="12:15">
      <c r="L567" t="s">
        <v>3261</v>
      </c>
      <c r="M567" s="175" t="s">
        <v>12364</v>
      </c>
      <c r="N567" s="175" t="s">
        <v>7989</v>
      </c>
      <c r="O567" t="s">
        <v>1616</v>
      </c>
    </row>
    <row r="568" spans="12:15">
      <c r="L568" t="s">
        <v>3262</v>
      </c>
      <c r="M568" s="175" t="s">
        <v>12365</v>
      </c>
      <c r="N568" s="175" t="s">
        <v>7990</v>
      </c>
      <c r="O568" t="s">
        <v>1605</v>
      </c>
    </row>
    <row r="569" spans="12:15">
      <c r="L569" t="s">
        <v>3263</v>
      </c>
      <c r="M569" s="175" t="s">
        <v>12366</v>
      </c>
      <c r="N569" s="175" t="s">
        <v>7991</v>
      </c>
      <c r="O569" t="s">
        <v>1616</v>
      </c>
    </row>
    <row r="570" spans="12:15">
      <c r="L570" t="s">
        <v>3264</v>
      </c>
      <c r="M570" s="175" t="s">
        <v>12367</v>
      </c>
      <c r="N570" s="175" t="s">
        <v>7992</v>
      </c>
      <c r="O570" t="s">
        <v>1616</v>
      </c>
    </row>
    <row r="571" spans="12:15">
      <c r="L571" t="s">
        <v>3265</v>
      </c>
      <c r="M571" s="175" t="s">
        <v>12368</v>
      </c>
      <c r="N571" s="175" t="s">
        <v>7993</v>
      </c>
      <c r="O571" t="s">
        <v>14993</v>
      </c>
    </row>
    <row r="572" spans="12:15">
      <c r="L572" t="s">
        <v>3266</v>
      </c>
      <c r="M572" s="175" t="s">
        <v>12340</v>
      </c>
      <c r="N572" s="175" t="s">
        <v>7994</v>
      </c>
      <c r="O572" t="s">
        <v>14993</v>
      </c>
    </row>
    <row r="573" spans="12:15">
      <c r="L573" t="s">
        <v>3267</v>
      </c>
      <c r="M573" s="175" t="s">
        <v>12369</v>
      </c>
      <c r="N573" s="175" t="s">
        <v>7995</v>
      </c>
      <c r="O573" t="s">
        <v>14993</v>
      </c>
    </row>
    <row r="574" spans="12:15">
      <c r="L574" t="s">
        <v>3268</v>
      </c>
      <c r="M574" s="175" t="s">
        <v>12342</v>
      </c>
      <c r="N574" s="175" t="s">
        <v>7996</v>
      </c>
      <c r="O574" t="s">
        <v>14993</v>
      </c>
    </row>
    <row r="575" spans="12:15">
      <c r="L575" t="s">
        <v>3269</v>
      </c>
      <c r="M575" s="175" t="s">
        <v>12370</v>
      </c>
      <c r="N575" s="175" t="s">
        <v>7997</v>
      </c>
      <c r="O575" t="s">
        <v>1616</v>
      </c>
    </row>
    <row r="576" spans="12:15">
      <c r="L576" t="s">
        <v>3270</v>
      </c>
      <c r="M576" s="175" t="s">
        <v>12371</v>
      </c>
      <c r="N576" s="175" t="s">
        <v>7998</v>
      </c>
      <c r="O576" t="s">
        <v>1616</v>
      </c>
    </row>
    <row r="577" spans="12:15">
      <c r="L577" t="s">
        <v>3271</v>
      </c>
      <c r="M577" s="175" t="s">
        <v>12372</v>
      </c>
      <c r="N577" s="175" t="s">
        <v>7999</v>
      </c>
      <c r="O577" t="s">
        <v>1616</v>
      </c>
    </row>
    <row r="578" spans="12:15">
      <c r="L578" t="s">
        <v>3272</v>
      </c>
      <c r="M578" s="175" t="s">
        <v>12373</v>
      </c>
      <c r="N578" s="175" t="s">
        <v>8000</v>
      </c>
      <c r="O578" t="s">
        <v>14993</v>
      </c>
    </row>
    <row r="579" spans="12:15">
      <c r="L579" t="s">
        <v>3273</v>
      </c>
      <c r="M579" s="175" t="s">
        <v>12374</v>
      </c>
      <c r="N579" s="175" t="s">
        <v>8001</v>
      </c>
      <c r="O579" t="s">
        <v>1616</v>
      </c>
    </row>
    <row r="580" spans="12:15">
      <c r="L580" t="s">
        <v>3274</v>
      </c>
      <c r="M580" s="175" t="s">
        <v>12375</v>
      </c>
      <c r="N580" s="175" t="s">
        <v>8002</v>
      </c>
      <c r="O580" t="s">
        <v>14992</v>
      </c>
    </row>
    <row r="581" spans="12:15">
      <c r="L581" t="s">
        <v>3275</v>
      </c>
      <c r="M581" s="175" t="s">
        <v>12376</v>
      </c>
      <c r="N581" s="175" t="s">
        <v>8003</v>
      </c>
      <c r="O581" t="s">
        <v>1616</v>
      </c>
    </row>
    <row r="582" spans="12:15">
      <c r="L582" t="s">
        <v>3276</v>
      </c>
      <c r="M582" s="175" t="s">
        <v>12376</v>
      </c>
      <c r="N582" s="175" t="s">
        <v>8004</v>
      </c>
      <c r="O582" t="s">
        <v>1616</v>
      </c>
    </row>
    <row r="583" spans="12:15">
      <c r="L583" t="s">
        <v>3277</v>
      </c>
      <c r="M583" s="175" t="s">
        <v>12377</v>
      </c>
      <c r="N583" s="175" t="s">
        <v>8005</v>
      </c>
      <c r="O583" t="s">
        <v>1616</v>
      </c>
    </row>
    <row r="584" spans="12:15">
      <c r="L584" t="s">
        <v>3278</v>
      </c>
      <c r="M584" s="175" t="s">
        <v>12378</v>
      </c>
      <c r="N584" s="175" t="s">
        <v>8006</v>
      </c>
      <c r="O584" t="s">
        <v>1616</v>
      </c>
    </row>
    <row r="585" spans="12:15">
      <c r="L585" t="s">
        <v>3279</v>
      </c>
      <c r="M585" s="175" t="s">
        <v>12379</v>
      </c>
      <c r="N585" s="175" t="s">
        <v>8007</v>
      </c>
      <c r="O585" t="s">
        <v>1616</v>
      </c>
    </row>
    <row r="586" spans="12:15">
      <c r="L586" t="s">
        <v>3280</v>
      </c>
      <c r="M586" s="175" t="s">
        <v>12380</v>
      </c>
      <c r="N586" s="175" t="s">
        <v>8008</v>
      </c>
      <c r="O586" t="s">
        <v>1616</v>
      </c>
    </row>
    <row r="587" spans="12:15">
      <c r="L587" t="s">
        <v>3281</v>
      </c>
      <c r="M587" s="175" t="s">
        <v>12381</v>
      </c>
      <c r="N587" s="175" t="s">
        <v>8009</v>
      </c>
      <c r="O587" t="s">
        <v>1616</v>
      </c>
    </row>
    <row r="588" spans="12:15">
      <c r="L588" t="s">
        <v>3282</v>
      </c>
      <c r="M588" s="175" t="s">
        <v>12382</v>
      </c>
      <c r="N588" s="175" t="s">
        <v>8010</v>
      </c>
      <c r="O588" t="s">
        <v>1616</v>
      </c>
    </row>
    <row r="589" spans="12:15">
      <c r="L589" t="s">
        <v>3283</v>
      </c>
      <c r="M589" s="175" t="s">
        <v>12383</v>
      </c>
      <c r="N589" s="175" t="s">
        <v>8011</v>
      </c>
      <c r="O589" t="s">
        <v>1616</v>
      </c>
    </row>
    <row r="590" spans="12:15">
      <c r="L590" t="s">
        <v>3284</v>
      </c>
      <c r="M590" s="175" t="s">
        <v>12384</v>
      </c>
      <c r="N590" s="175" t="s">
        <v>8012</v>
      </c>
      <c r="O590" t="s">
        <v>1616</v>
      </c>
    </row>
    <row r="591" spans="12:15">
      <c r="L591" t="s">
        <v>3285</v>
      </c>
      <c r="M591" s="175" t="s">
        <v>12385</v>
      </c>
      <c r="N591" s="175" t="s">
        <v>8013</v>
      </c>
      <c r="O591" t="s">
        <v>1616</v>
      </c>
    </row>
    <row r="592" spans="12:15">
      <c r="L592" t="s">
        <v>3286</v>
      </c>
      <c r="M592" s="175" t="s">
        <v>12386</v>
      </c>
      <c r="N592" s="175" t="s">
        <v>8014</v>
      </c>
      <c r="O592" t="s">
        <v>1616</v>
      </c>
    </row>
    <row r="593" spans="12:15">
      <c r="L593" t="s">
        <v>3287</v>
      </c>
      <c r="M593" s="175" t="s">
        <v>12387</v>
      </c>
      <c r="N593" s="175" t="s">
        <v>8015</v>
      </c>
      <c r="O593" t="s">
        <v>1616</v>
      </c>
    </row>
    <row r="594" spans="12:15">
      <c r="L594" t="s">
        <v>3288</v>
      </c>
      <c r="M594" s="175" t="s">
        <v>12388</v>
      </c>
      <c r="N594" s="175" t="s">
        <v>8016</v>
      </c>
      <c r="O594" t="s">
        <v>1616</v>
      </c>
    </row>
    <row r="595" spans="12:15">
      <c r="L595" t="s">
        <v>3289</v>
      </c>
      <c r="M595" s="175" t="s">
        <v>12389</v>
      </c>
      <c r="N595" s="175" t="s">
        <v>8017</v>
      </c>
      <c r="O595" t="s">
        <v>1616</v>
      </c>
    </row>
    <row r="596" spans="12:15">
      <c r="L596" t="s">
        <v>3290</v>
      </c>
      <c r="M596" s="175" t="s">
        <v>12389</v>
      </c>
      <c r="N596" s="175" t="s">
        <v>8018</v>
      </c>
      <c r="O596" t="s">
        <v>1616</v>
      </c>
    </row>
    <row r="597" spans="12:15">
      <c r="L597" t="s">
        <v>3291</v>
      </c>
      <c r="M597" s="175" t="s">
        <v>12390</v>
      </c>
      <c r="N597" s="175" t="s">
        <v>8019</v>
      </c>
      <c r="O597" t="s">
        <v>1616</v>
      </c>
    </row>
    <row r="598" spans="12:15">
      <c r="L598" t="s">
        <v>3292</v>
      </c>
      <c r="M598" s="175" t="s">
        <v>12390</v>
      </c>
      <c r="N598" s="175" t="s">
        <v>8020</v>
      </c>
      <c r="O598" t="s">
        <v>1616</v>
      </c>
    </row>
    <row r="599" spans="12:15">
      <c r="L599" t="s">
        <v>3293</v>
      </c>
      <c r="M599" s="175" t="s">
        <v>12391</v>
      </c>
      <c r="N599" s="175" t="s">
        <v>8021</v>
      </c>
      <c r="O599" t="s">
        <v>1616</v>
      </c>
    </row>
    <row r="600" spans="12:15">
      <c r="L600" t="s">
        <v>3294</v>
      </c>
      <c r="M600" s="175" t="s">
        <v>12392</v>
      </c>
      <c r="N600" s="175" t="s">
        <v>8022</v>
      </c>
      <c r="O600" t="s">
        <v>1618</v>
      </c>
    </row>
    <row r="601" spans="12:15">
      <c r="L601" t="s">
        <v>3295</v>
      </c>
      <c r="M601" s="175" t="s">
        <v>12393</v>
      </c>
      <c r="N601" s="175" t="s">
        <v>8023</v>
      </c>
      <c r="O601" t="s">
        <v>1618</v>
      </c>
    </row>
    <row r="602" spans="12:15">
      <c r="L602" t="s">
        <v>3296</v>
      </c>
      <c r="M602" s="175" t="s">
        <v>12394</v>
      </c>
      <c r="N602" s="175" t="s">
        <v>8024</v>
      </c>
      <c r="O602" t="s">
        <v>14993</v>
      </c>
    </row>
    <row r="603" spans="12:15">
      <c r="L603" t="s">
        <v>3297</v>
      </c>
      <c r="M603" s="175" t="s">
        <v>12395</v>
      </c>
      <c r="N603" s="175" t="s">
        <v>8025</v>
      </c>
      <c r="O603" t="s">
        <v>1618</v>
      </c>
    </row>
    <row r="604" spans="12:15">
      <c r="L604" t="s">
        <v>3298</v>
      </c>
      <c r="M604" s="175" t="s">
        <v>12396</v>
      </c>
      <c r="N604" s="175" t="s">
        <v>8026</v>
      </c>
      <c r="O604" t="s">
        <v>1616</v>
      </c>
    </row>
    <row r="605" spans="12:15">
      <c r="L605" t="s">
        <v>3299</v>
      </c>
      <c r="M605" s="175" t="s">
        <v>12397</v>
      </c>
      <c r="N605" s="175" t="s">
        <v>8027</v>
      </c>
      <c r="O605" t="s">
        <v>1616</v>
      </c>
    </row>
    <row r="606" spans="12:15">
      <c r="L606" t="s">
        <v>3300</v>
      </c>
      <c r="M606" s="175" t="s">
        <v>12398</v>
      </c>
      <c r="N606" s="175" t="s">
        <v>8028</v>
      </c>
      <c r="O606" t="s">
        <v>1616</v>
      </c>
    </row>
    <row r="607" spans="12:15">
      <c r="L607" t="s">
        <v>3301</v>
      </c>
      <c r="M607" s="175" t="s">
        <v>12399</v>
      </c>
      <c r="N607" s="175" t="s">
        <v>8029</v>
      </c>
      <c r="O607" t="s">
        <v>1616</v>
      </c>
    </row>
    <row r="608" spans="12:15">
      <c r="L608" t="s">
        <v>3302</v>
      </c>
      <c r="M608" s="175" t="s">
        <v>12400</v>
      </c>
      <c r="N608" s="175" t="s">
        <v>8030</v>
      </c>
      <c r="O608" t="s">
        <v>1616</v>
      </c>
    </row>
    <row r="609" spans="12:15">
      <c r="L609" t="s">
        <v>3303</v>
      </c>
      <c r="M609" s="175" t="s">
        <v>12401</v>
      </c>
      <c r="N609" s="175" t="s">
        <v>8031</v>
      </c>
      <c r="O609" t="s">
        <v>1616</v>
      </c>
    </row>
    <row r="610" spans="12:15">
      <c r="L610" t="s">
        <v>3304</v>
      </c>
      <c r="M610" s="175" t="s">
        <v>12402</v>
      </c>
      <c r="N610" s="175" t="s">
        <v>8032</v>
      </c>
      <c r="O610" t="s">
        <v>1616</v>
      </c>
    </row>
    <row r="611" spans="12:15">
      <c r="L611" t="s">
        <v>3305</v>
      </c>
      <c r="M611" s="175" t="s">
        <v>12403</v>
      </c>
      <c r="N611" s="175" t="s">
        <v>8033</v>
      </c>
      <c r="O611" t="s">
        <v>1616</v>
      </c>
    </row>
    <row r="612" spans="12:15">
      <c r="L612" t="s">
        <v>3306</v>
      </c>
      <c r="M612" s="175" t="s">
        <v>12404</v>
      </c>
      <c r="N612" s="175" t="s">
        <v>8034</v>
      </c>
      <c r="O612" t="s">
        <v>1616</v>
      </c>
    </row>
    <row r="613" spans="12:15">
      <c r="L613" t="s">
        <v>3307</v>
      </c>
      <c r="M613" s="175" t="s">
        <v>12405</v>
      </c>
      <c r="N613" s="175" t="s">
        <v>8035</v>
      </c>
      <c r="O613" t="s">
        <v>1616</v>
      </c>
    </row>
    <row r="614" spans="12:15">
      <c r="L614" t="s">
        <v>3308</v>
      </c>
      <c r="M614" s="175" t="s">
        <v>12406</v>
      </c>
      <c r="N614" s="175" t="s">
        <v>8036</v>
      </c>
      <c r="O614" t="s">
        <v>1616</v>
      </c>
    </row>
    <row r="615" spans="12:15">
      <c r="L615" t="s">
        <v>3309</v>
      </c>
      <c r="M615" s="175" t="s">
        <v>12407</v>
      </c>
      <c r="N615" s="175" t="s">
        <v>8037</v>
      </c>
      <c r="O615" t="s">
        <v>1616</v>
      </c>
    </row>
    <row r="616" spans="12:15">
      <c r="L616" t="s">
        <v>3310</v>
      </c>
      <c r="M616" s="175" t="s">
        <v>12408</v>
      </c>
      <c r="N616" s="175" t="s">
        <v>8038</v>
      </c>
      <c r="O616" t="s">
        <v>1616</v>
      </c>
    </row>
    <row r="617" spans="12:15">
      <c r="L617" t="s">
        <v>3311</v>
      </c>
      <c r="M617" s="175" t="s">
        <v>12409</v>
      </c>
      <c r="N617" s="175" t="s">
        <v>8039</v>
      </c>
      <c r="O617" t="s">
        <v>1616</v>
      </c>
    </row>
    <row r="618" spans="12:15">
      <c r="L618" t="s">
        <v>3312</v>
      </c>
      <c r="M618" s="175" t="s">
        <v>12410</v>
      </c>
      <c r="N618" s="175" t="s">
        <v>8040</v>
      </c>
      <c r="O618" t="s">
        <v>1616</v>
      </c>
    </row>
    <row r="619" spans="12:15">
      <c r="L619" t="s">
        <v>3313</v>
      </c>
      <c r="M619" s="175" t="s">
        <v>12411</v>
      </c>
      <c r="N619" s="175" t="s">
        <v>8041</v>
      </c>
      <c r="O619" t="s">
        <v>1616</v>
      </c>
    </row>
    <row r="620" spans="12:15">
      <c r="L620" t="s">
        <v>3314</v>
      </c>
      <c r="M620" s="175" t="s">
        <v>12412</v>
      </c>
      <c r="N620" s="175" t="s">
        <v>8042</v>
      </c>
      <c r="O620" t="s">
        <v>1616</v>
      </c>
    </row>
    <row r="621" spans="12:15">
      <c r="L621" t="s">
        <v>3315</v>
      </c>
      <c r="M621" s="175" t="s">
        <v>12413</v>
      </c>
      <c r="N621" s="175" t="s">
        <v>8043</v>
      </c>
      <c r="O621" t="s">
        <v>1616</v>
      </c>
    </row>
    <row r="622" spans="12:15">
      <c r="L622" t="s">
        <v>3316</v>
      </c>
      <c r="M622" s="175" t="s">
        <v>12414</v>
      </c>
      <c r="N622" s="175" t="s">
        <v>8044</v>
      </c>
      <c r="O622" t="s">
        <v>1616</v>
      </c>
    </row>
    <row r="623" spans="12:15">
      <c r="L623" t="s">
        <v>3317</v>
      </c>
      <c r="M623" s="175" t="s">
        <v>12415</v>
      </c>
      <c r="N623" s="175" t="s">
        <v>8045</v>
      </c>
      <c r="O623" t="s">
        <v>1616</v>
      </c>
    </row>
    <row r="624" spans="12:15">
      <c r="L624" t="s">
        <v>3318</v>
      </c>
      <c r="M624" s="175" t="s">
        <v>12416</v>
      </c>
      <c r="N624" s="175" t="s">
        <v>8046</v>
      </c>
      <c r="O624" t="s">
        <v>1616</v>
      </c>
    </row>
    <row r="625" spans="12:15">
      <c r="L625" t="s">
        <v>3319</v>
      </c>
      <c r="M625" s="175" t="s">
        <v>12417</v>
      </c>
      <c r="N625" s="175" t="s">
        <v>8047</v>
      </c>
      <c r="O625" t="s">
        <v>1616</v>
      </c>
    </row>
    <row r="626" spans="12:15">
      <c r="L626" t="s">
        <v>3320</v>
      </c>
      <c r="M626" s="175" t="s">
        <v>12418</v>
      </c>
      <c r="N626" s="175" t="s">
        <v>8048</v>
      </c>
      <c r="O626" t="s">
        <v>1616</v>
      </c>
    </row>
    <row r="627" spans="12:15">
      <c r="L627" t="s">
        <v>3321</v>
      </c>
      <c r="M627" s="175" t="s">
        <v>12419</v>
      </c>
      <c r="N627" s="175" t="s">
        <v>8049</v>
      </c>
      <c r="O627" t="s">
        <v>1616</v>
      </c>
    </row>
    <row r="628" spans="12:15">
      <c r="L628" t="s">
        <v>3322</v>
      </c>
      <c r="M628" s="175" t="s">
        <v>12420</v>
      </c>
      <c r="N628" s="175" t="s">
        <v>8050</v>
      </c>
      <c r="O628" t="s">
        <v>1616</v>
      </c>
    </row>
    <row r="629" spans="12:15">
      <c r="L629" t="s">
        <v>3323</v>
      </c>
      <c r="M629" s="175" t="s">
        <v>12421</v>
      </c>
      <c r="N629" s="175" t="s">
        <v>8051</v>
      </c>
      <c r="O629" t="s">
        <v>1616</v>
      </c>
    </row>
    <row r="630" spans="12:15">
      <c r="L630" t="s">
        <v>3324</v>
      </c>
      <c r="M630" s="175" t="s">
        <v>12422</v>
      </c>
      <c r="N630" s="175" t="s">
        <v>8052</v>
      </c>
      <c r="O630" t="s">
        <v>1616</v>
      </c>
    </row>
    <row r="631" spans="12:15">
      <c r="L631" t="s">
        <v>3325</v>
      </c>
      <c r="M631" s="175" t="s">
        <v>12423</v>
      </c>
      <c r="N631" s="175" t="s">
        <v>8053</v>
      </c>
      <c r="O631" t="s">
        <v>1616</v>
      </c>
    </row>
    <row r="632" spans="12:15">
      <c r="L632" t="s">
        <v>3326</v>
      </c>
      <c r="M632" s="175" t="s">
        <v>12424</v>
      </c>
      <c r="N632" s="175" t="s">
        <v>8054</v>
      </c>
      <c r="O632" t="s">
        <v>1616</v>
      </c>
    </row>
    <row r="633" spans="12:15">
      <c r="L633" t="s">
        <v>3327</v>
      </c>
      <c r="M633" s="175" t="s">
        <v>12425</v>
      </c>
      <c r="N633" s="175" t="s">
        <v>8055</v>
      </c>
      <c r="O633" t="s">
        <v>1616</v>
      </c>
    </row>
    <row r="634" spans="12:15">
      <c r="L634" t="s">
        <v>3328</v>
      </c>
      <c r="M634" s="175" t="s">
        <v>12426</v>
      </c>
      <c r="N634" s="175" t="s">
        <v>8056</v>
      </c>
      <c r="O634" t="s">
        <v>1616</v>
      </c>
    </row>
    <row r="635" spans="12:15">
      <c r="L635" t="s">
        <v>3329</v>
      </c>
      <c r="M635" s="175" t="s">
        <v>12427</v>
      </c>
      <c r="N635" s="175" t="s">
        <v>8057</v>
      </c>
      <c r="O635" t="s">
        <v>1616</v>
      </c>
    </row>
    <row r="636" spans="12:15">
      <c r="L636" t="s">
        <v>3330</v>
      </c>
      <c r="M636" s="175" t="s">
        <v>12428</v>
      </c>
      <c r="N636" s="175" t="s">
        <v>8058</v>
      </c>
      <c r="O636" t="s">
        <v>1616</v>
      </c>
    </row>
    <row r="637" spans="12:15">
      <c r="L637" t="s">
        <v>3331</v>
      </c>
      <c r="M637" s="175" t="s">
        <v>12429</v>
      </c>
      <c r="N637" s="175" t="s">
        <v>8059</v>
      </c>
      <c r="O637" t="s">
        <v>1616</v>
      </c>
    </row>
    <row r="638" spans="12:15">
      <c r="L638" t="s">
        <v>3332</v>
      </c>
      <c r="M638" s="175" t="s">
        <v>12430</v>
      </c>
      <c r="N638" s="175" t="s">
        <v>8060</v>
      </c>
      <c r="O638" t="s">
        <v>1616</v>
      </c>
    </row>
    <row r="639" spans="12:15">
      <c r="L639" t="s">
        <v>3333</v>
      </c>
      <c r="M639" s="175" t="s">
        <v>12431</v>
      </c>
      <c r="N639" s="175" t="s">
        <v>8061</v>
      </c>
      <c r="O639" t="s">
        <v>1616</v>
      </c>
    </row>
    <row r="640" spans="12:15">
      <c r="L640" t="s">
        <v>3334</v>
      </c>
      <c r="M640" s="175" t="s">
        <v>12432</v>
      </c>
      <c r="N640" s="175" t="s">
        <v>8062</v>
      </c>
      <c r="O640" t="s">
        <v>1616</v>
      </c>
    </row>
    <row r="641" spans="12:15">
      <c r="L641" t="s">
        <v>3335</v>
      </c>
      <c r="M641" s="175" t="s">
        <v>12433</v>
      </c>
      <c r="N641" s="175" t="s">
        <v>8063</v>
      </c>
      <c r="O641" t="s">
        <v>1616</v>
      </c>
    </row>
    <row r="642" spans="12:15">
      <c r="L642" t="s">
        <v>3336</v>
      </c>
      <c r="M642" s="175" t="s">
        <v>12434</v>
      </c>
      <c r="N642" s="175" t="s">
        <v>8064</v>
      </c>
      <c r="O642" t="s">
        <v>1616</v>
      </c>
    </row>
    <row r="643" spans="12:15">
      <c r="L643" t="s">
        <v>3337</v>
      </c>
      <c r="M643" s="175" t="s">
        <v>12435</v>
      </c>
      <c r="N643" s="175" t="s">
        <v>8065</v>
      </c>
      <c r="O643" t="s">
        <v>1616</v>
      </c>
    </row>
    <row r="644" spans="12:15">
      <c r="L644" t="s">
        <v>3338</v>
      </c>
      <c r="M644" s="175" t="s">
        <v>12436</v>
      </c>
      <c r="N644" s="175" t="s">
        <v>8066</v>
      </c>
      <c r="O644" t="s">
        <v>1616</v>
      </c>
    </row>
    <row r="645" spans="12:15">
      <c r="L645" t="s">
        <v>3339</v>
      </c>
      <c r="M645" s="175"/>
      <c r="N645" s="175" t="s">
        <v>8067</v>
      </c>
      <c r="O645" t="s">
        <v>1616</v>
      </c>
    </row>
    <row r="646" spans="12:15">
      <c r="L646" t="s">
        <v>3340</v>
      </c>
      <c r="M646" s="175"/>
      <c r="N646" s="175" t="s">
        <v>8068</v>
      </c>
      <c r="O646" t="s">
        <v>1616</v>
      </c>
    </row>
    <row r="647" spans="12:15">
      <c r="L647" t="s">
        <v>3341</v>
      </c>
      <c r="M647" s="175"/>
      <c r="N647" s="175" t="s">
        <v>8069</v>
      </c>
      <c r="O647" t="s">
        <v>1616</v>
      </c>
    </row>
    <row r="648" spans="12:15">
      <c r="L648" t="s">
        <v>3342</v>
      </c>
      <c r="M648" s="175"/>
      <c r="N648" s="175" t="s">
        <v>8070</v>
      </c>
      <c r="O648" t="s">
        <v>1616</v>
      </c>
    </row>
    <row r="649" spans="12:15">
      <c r="L649" t="s">
        <v>3343</v>
      </c>
      <c r="M649" s="175"/>
      <c r="N649" s="175" t="s">
        <v>8071</v>
      </c>
      <c r="O649" t="s">
        <v>1616</v>
      </c>
    </row>
    <row r="650" spans="12:15">
      <c r="L650" t="s">
        <v>3344</v>
      </c>
      <c r="M650" s="175"/>
      <c r="N650" s="175" t="s">
        <v>8072</v>
      </c>
      <c r="O650" t="s">
        <v>1616</v>
      </c>
    </row>
    <row r="651" spans="12:15">
      <c r="L651" t="s">
        <v>3345</v>
      </c>
      <c r="M651" s="175"/>
      <c r="N651" s="175" t="s">
        <v>8073</v>
      </c>
      <c r="O651" t="s">
        <v>14993</v>
      </c>
    </row>
    <row r="652" spans="12:15">
      <c r="L652" t="s">
        <v>3346</v>
      </c>
      <c r="M652" s="175"/>
      <c r="N652" s="175" t="s">
        <v>8074</v>
      </c>
      <c r="O652" t="s">
        <v>1616</v>
      </c>
    </row>
    <row r="653" spans="12:15">
      <c r="L653" t="s">
        <v>3347</v>
      </c>
      <c r="M653" s="175"/>
      <c r="N653" s="175" t="s">
        <v>8075</v>
      </c>
      <c r="O653" t="s">
        <v>1616</v>
      </c>
    </row>
    <row r="654" spans="12:15">
      <c r="L654" t="s">
        <v>3348</v>
      </c>
      <c r="M654" s="175"/>
      <c r="N654" s="175" t="s">
        <v>8076</v>
      </c>
      <c r="O654" t="s">
        <v>14993</v>
      </c>
    </row>
    <row r="655" spans="12:15">
      <c r="L655" t="s">
        <v>3349</v>
      </c>
      <c r="M655" s="175" t="s">
        <v>12437</v>
      </c>
      <c r="N655" s="175" t="s">
        <v>8077</v>
      </c>
      <c r="O655" t="s">
        <v>1616</v>
      </c>
    </row>
    <row r="656" spans="12:15">
      <c r="L656" t="s">
        <v>3350</v>
      </c>
      <c r="M656" s="175" t="s">
        <v>12438</v>
      </c>
      <c r="N656" s="175" t="s">
        <v>8078</v>
      </c>
      <c r="O656" t="s">
        <v>1616</v>
      </c>
    </row>
    <row r="657" spans="12:15">
      <c r="L657" t="s">
        <v>3351</v>
      </c>
      <c r="M657" s="175" t="s">
        <v>12439</v>
      </c>
      <c r="N657" s="175" t="s">
        <v>8079</v>
      </c>
      <c r="O657" t="s">
        <v>1616</v>
      </c>
    </row>
    <row r="658" spans="12:15">
      <c r="L658" t="s">
        <v>3352</v>
      </c>
      <c r="M658" s="175" t="s">
        <v>12440</v>
      </c>
      <c r="N658" s="175" t="s">
        <v>8080</v>
      </c>
      <c r="O658" t="s">
        <v>14993</v>
      </c>
    </row>
    <row r="659" spans="12:15">
      <c r="L659" t="s">
        <v>3353</v>
      </c>
      <c r="M659" s="175" t="s">
        <v>12340</v>
      </c>
      <c r="N659" s="175" t="s">
        <v>8081</v>
      </c>
      <c r="O659" t="s">
        <v>14993</v>
      </c>
    </row>
    <row r="660" spans="12:15">
      <c r="L660" t="s">
        <v>3354</v>
      </c>
      <c r="M660" s="175" t="s">
        <v>12441</v>
      </c>
      <c r="N660" s="175" t="s">
        <v>8082</v>
      </c>
      <c r="O660" t="s">
        <v>1616</v>
      </c>
    </row>
    <row r="661" spans="12:15">
      <c r="L661" t="s">
        <v>3355</v>
      </c>
      <c r="M661" s="175" t="s">
        <v>12442</v>
      </c>
      <c r="N661" s="175" t="s">
        <v>8083</v>
      </c>
      <c r="O661" t="s">
        <v>14996</v>
      </c>
    </row>
    <row r="662" spans="12:15">
      <c r="L662" t="s">
        <v>3356</v>
      </c>
      <c r="M662" s="175"/>
      <c r="N662" s="175" t="s">
        <v>8084</v>
      </c>
      <c r="O662" t="s">
        <v>1616</v>
      </c>
    </row>
    <row r="663" spans="12:15">
      <c r="L663" t="s">
        <v>3357</v>
      </c>
      <c r="M663" s="175" t="s">
        <v>12443</v>
      </c>
      <c r="N663" s="175" t="s">
        <v>8085</v>
      </c>
      <c r="O663" t="s">
        <v>1616</v>
      </c>
    </row>
    <row r="664" spans="12:15">
      <c r="L664" t="s">
        <v>3358</v>
      </c>
      <c r="M664" s="175"/>
      <c r="N664" s="175" t="s">
        <v>8086</v>
      </c>
      <c r="O664" t="s">
        <v>1616</v>
      </c>
    </row>
    <row r="665" spans="12:15">
      <c r="L665" t="s">
        <v>3359</v>
      </c>
      <c r="M665" s="175"/>
      <c r="N665" s="175" t="s">
        <v>8087</v>
      </c>
      <c r="O665" t="s">
        <v>1616</v>
      </c>
    </row>
    <row r="666" spans="12:15">
      <c r="L666" t="s">
        <v>3360</v>
      </c>
      <c r="M666" s="175" t="s">
        <v>12444</v>
      </c>
      <c r="N666" s="175" t="s">
        <v>8088</v>
      </c>
      <c r="O666" t="s">
        <v>1618</v>
      </c>
    </row>
    <row r="667" spans="12:15">
      <c r="L667" t="s">
        <v>3361</v>
      </c>
      <c r="M667" s="175" t="s">
        <v>12445</v>
      </c>
      <c r="N667" s="175" t="s">
        <v>8089</v>
      </c>
      <c r="O667" t="s">
        <v>1618</v>
      </c>
    </row>
    <row r="668" spans="12:15">
      <c r="L668" t="s">
        <v>3362</v>
      </c>
      <c r="M668" s="175" t="s">
        <v>12446</v>
      </c>
      <c r="N668" s="175" t="s">
        <v>8090</v>
      </c>
      <c r="O668" t="s">
        <v>1616</v>
      </c>
    </row>
    <row r="669" spans="12:15">
      <c r="L669" t="s">
        <v>3363</v>
      </c>
      <c r="M669" s="175"/>
      <c r="N669" s="175" t="s">
        <v>8091</v>
      </c>
      <c r="O669" t="s">
        <v>1616</v>
      </c>
    </row>
    <row r="670" spans="12:15">
      <c r="L670" t="s">
        <v>3364</v>
      </c>
      <c r="M670" s="175" t="s">
        <v>12447</v>
      </c>
      <c r="N670" s="175" t="s">
        <v>8092</v>
      </c>
      <c r="O670" t="s">
        <v>1616</v>
      </c>
    </row>
    <row r="671" spans="12:15">
      <c r="L671" t="s">
        <v>3365</v>
      </c>
      <c r="M671" s="175" t="s">
        <v>12448</v>
      </c>
      <c r="N671" s="175" t="s">
        <v>8093</v>
      </c>
      <c r="O671" t="s">
        <v>1616</v>
      </c>
    </row>
    <row r="672" spans="12:15">
      <c r="L672" t="s">
        <v>3366</v>
      </c>
      <c r="M672" s="175" t="s">
        <v>12449</v>
      </c>
      <c r="N672" s="175" t="s">
        <v>8094</v>
      </c>
      <c r="O672" t="s">
        <v>1616</v>
      </c>
    </row>
    <row r="673" spans="12:15">
      <c r="L673" t="s">
        <v>3367</v>
      </c>
      <c r="M673" s="175" t="s">
        <v>12450</v>
      </c>
      <c r="N673" s="175" t="s">
        <v>8095</v>
      </c>
      <c r="O673" t="s">
        <v>1616</v>
      </c>
    </row>
    <row r="674" spans="12:15">
      <c r="L674" t="s">
        <v>3368</v>
      </c>
      <c r="M674" s="175" t="s">
        <v>12451</v>
      </c>
      <c r="N674" s="175" t="s">
        <v>8096</v>
      </c>
      <c r="O674" t="s">
        <v>14993</v>
      </c>
    </row>
    <row r="675" spans="12:15">
      <c r="L675" t="s">
        <v>3369</v>
      </c>
      <c r="M675" s="175"/>
      <c r="N675" s="175" t="s">
        <v>8097</v>
      </c>
      <c r="O675" t="s">
        <v>1616</v>
      </c>
    </row>
    <row r="676" spans="12:15">
      <c r="L676" t="s">
        <v>3370</v>
      </c>
      <c r="M676" s="175"/>
      <c r="N676" s="175" t="s">
        <v>8098</v>
      </c>
      <c r="O676" t="s">
        <v>1616</v>
      </c>
    </row>
    <row r="677" spans="12:15">
      <c r="L677" t="s">
        <v>3371</v>
      </c>
      <c r="M677" s="175" t="s">
        <v>12452</v>
      </c>
      <c r="N677" s="175" t="s">
        <v>8099</v>
      </c>
      <c r="O677" t="s">
        <v>1618</v>
      </c>
    </row>
    <row r="678" spans="12:15">
      <c r="L678" t="s">
        <v>3372</v>
      </c>
      <c r="M678" s="175" t="s">
        <v>12453</v>
      </c>
      <c r="N678" s="175" t="s">
        <v>8100</v>
      </c>
      <c r="O678" t="s">
        <v>1618</v>
      </c>
    </row>
    <row r="679" spans="12:15">
      <c r="L679" t="s">
        <v>3373</v>
      </c>
      <c r="M679" s="175" t="s">
        <v>12454</v>
      </c>
      <c r="N679" s="175" t="s">
        <v>8101</v>
      </c>
      <c r="O679" t="s">
        <v>1616</v>
      </c>
    </row>
    <row r="680" spans="12:15">
      <c r="L680" t="s">
        <v>3374</v>
      </c>
      <c r="M680" s="175"/>
      <c r="N680" s="175" t="s">
        <v>8102</v>
      </c>
      <c r="O680" t="s">
        <v>1616</v>
      </c>
    </row>
    <row r="681" spans="12:15">
      <c r="L681" t="s">
        <v>3375</v>
      </c>
      <c r="M681" s="175" t="s">
        <v>12455</v>
      </c>
      <c r="N681" s="175" t="s">
        <v>8103</v>
      </c>
      <c r="O681" t="s">
        <v>14993</v>
      </c>
    </row>
    <row r="682" spans="12:15">
      <c r="L682" t="s">
        <v>3376</v>
      </c>
      <c r="M682" s="175" t="s">
        <v>12456</v>
      </c>
      <c r="N682" s="175" t="s">
        <v>8104</v>
      </c>
      <c r="O682" t="s">
        <v>1616</v>
      </c>
    </row>
    <row r="683" spans="12:15">
      <c r="L683" t="s">
        <v>3377</v>
      </c>
      <c r="M683" s="175" t="s">
        <v>12457</v>
      </c>
      <c r="N683" s="175" t="s">
        <v>8105</v>
      </c>
      <c r="O683" t="s">
        <v>1618</v>
      </c>
    </row>
    <row r="684" spans="12:15">
      <c r="L684" t="s">
        <v>3378</v>
      </c>
      <c r="M684" s="175"/>
      <c r="N684" s="175" t="s">
        <v>8106</v>
      </c>
      <c r="O684" t="s">
        <v>14995</v>
      </c>
    </row>
    <row r="685" spans="12:15">
      <c r="L685" t="s">
        <v>3379</v>
      </c>
      <c r="M685" s="175"/>
      <c r="N685" s="175" t="s">
        <v>8107</v>
      </c>
      <c r="O685" t="s">
        <v>14993</v>
      </c>
    </row>
    <row r="686" spans="12:15">
      <c r="L686" t="s">
        <v>3380</v>
      </c>
      <c r="M686" s="175" t="s">
        <v>12458</v>
      </c>
      <c r="N686" s="175" t="s">
        <v>8108</v>
      </c>
      <c r="O686" t="s">
        <v>1616</v>
      </c>
    </row>
    <row r="687" spans="12:15">
      <c r="L687" t="s">
        <v>3381</v>
      </c>
      <c r="M687" s="175" t="s">
        <v>12459</v>
      </c>
      <c r="N687" s="175" t="s">
        <v>8109</v>
      </c>
      <c r="O687" t="s">
        <v>1618</v>
      </c>
    </row>
    <row r="688" spans="12:15">
      <c r="L688" t="s">
        <v>3382</v>
      </c>
      <c r="M688" s="175" t="s">
        <v>12460</v>
      </c>
      <c r="N688" s="175" t="s">
        <v>8110</v>
      </c>
      <c r="O688" t="s">
        <v>1618</v>
      </c>
    </row>
    <row r="689" spans="12:15">
      <c r="L689" t="s">
        <v>3383</v>
      </c>
      <c r="M689" s="175" t="s">
        <v>12461</v>
      </c>
      <c r="N689" s="175" t="s">
        <v>8111</v>
      </c>
      <c r="O689" t="s">
        <v>1616</v>
      </c>
    </row>
    <row r="690" spans="12:15">
      <c r="L690" t="s">
        <v>3384</v>
      </c>
      <c r="M690" s="175" t="s">
        <v>12462</v>
      </c>
      <c r="N690" s="175" t="s">
        <v>8112</v>
      </c>
      <c r="O690" t="s">
        <v>1616</v>
      </c>
    </row>
    <row r="691" spans="12:15">
      <c r="L691" t="s">
        <v>3385</v>
      </c>
      <c r="M691" s="175" t="s">
        <v>12463</v>
      </c>
      <c r="N691" s="175" t="s">
        <v>8113</v>
      </c>
      <c r="O691" t="s">
        <v>14993</v>
      </c>
    </row>
    <row r="692" spans="12:15">
      <c r="L692" t="s">
        <v>3386</v>
      </c>
      <c r="M692" s="175" t="s">
        <v>12464</v>
      </c>
      <c r="N692" s="175" t="s">
        <v>8114</v>
      </c>
      <c r="O692" t="s">
        <v>14993</v>
      </c>
    </row>
    <row r="693" spans="12:15">
      <c r="L693" t="s">
        <v>3387</v>
      </c>
      <c r="M693" s="175" t="s">
        <v>12465</v>
      </c>
      <c r="N693" s="175" t="s">
        <v>8115</v>
      </c>
      <c r="O693" t="s">
        <v>14993</v>
      </c>
    </row>
    <row r="694" spans="12:15">
      <c r="L694" t="s">
        <v>3388</v>
      </c>
      <c r="M694" s="175" t="s">
        <v>12466</v>
      </c>
      <c r="N694" s="175" t="s">
        <v>8116</v>
      </c>
      <c r="O694" t="s">
        <v>1616</v>
      </c>
    </row>
    <row r="695" spans="12:15">
      <c r="L695" t="s">
        <v>3389</v>
      </c>
      <c r="M695" s="175" t="s">
        <v>12467</v>
      </c>
      <c r="N695" s="175" t="s">
        <v>8117</v>
      </c>
      <c r="O695" t="s">
        <v>14993</v>
      </c>
    </row>
    <row r="696" spans="12:15">
      <c r="L696" t="s">
        <v>3390</v>
      </c>
      <c r="M696" s="175" t="s">
        <v>12468</v>
      </c>
      <c r="N696" s="175" t="s">
        <v>8118</v>
      </c>
      <c r="O696" t="s">
        <v>1616</v>
      </c>
    </row>
    <row r="697" spans="12:15">
      <c r="L697" t="s">
        <v>3391</v>
      </c>
      <c r="M697" s="175" t="s">
        <v>12469</v>
      </c>
      <c r="N697" s="175" t="s">
        <v>8119</v>
      </c>
      <c r="O697" t="s">
        <v>1616</v>
      </c>
    </row>
    <row r="698" spans="12:15">
      <c r="L698" t="s">
        <v>3392</v>
      </c>
      <c r="M698" s="175"/>
      <c r="N698" s="175" t="s">
        <v>8120</v>
      </c>
      <c r="O698" t="s">
        <v>1616</v>
      </c>
    </row>
    <row r="699" spans="12:15">
      <c r="L699" t="s">
        <v>3393</v>
      </c>
      <c r="M699" s="175" t="s">
        <v>12470</v>
      </c>
      <c r="N699" s="175" t="s">
        <v>8121</v>
      </c>
      <c r="O699" t="s">
        <v>1618</v>
      </c>
    </row>
    <row r="700" spans="12:15">
      <c r="L700" t="s">
        <v>3394</v>
      </c>
      <c r="M700" s="175" t="s">
        <v>12471</v>
      </c>
      <c r="N700" s="175" t="s">
        <v>8122</v>
      </c>
      <c r="O700" t="s">
        <v>14993</v>
      </c>
    </row>
    <row r="701" spans="12:15">
      <c r="L701" t="s">
        <v>3395</v>
      </c>
      <c r="M701" s="175" t="s">
        <v>12472</v>
      </c>
      <c r="N701" s="175" t="s">
        <v>8123</v>
      </c>
      <c r="O701" t="s">
        <v>1616</v>
      </c>
    </row>
    <row r="702" spans="12:15">
      <c r="L702" t="s">
        <v>3396</v>
      </c>
      <c r="M702" s="175" t="s">
        <v>12473</v>
      </c>
      <c r="N702" s="175" t="s">
        <v>8124</v>
      </c>
      <c r="O702" t="s">
        <v>1616</v>
      </c>
    </row>
    <row r="703" spans="12:15">
      <c r="L703" t="s">
        <v>3397</v>
      </c>
      <c r="M703" s="175" t="s">
        <v>12474</v>
      </c>
      <c r="N703" s="175" t="s">
        <v>8125</v>
      </c>
      <c r="O703" t="s">
        <v>1616</v>
      </c>
    </row>
    <row r="704" spans="12:15">
      <c r="L704" t="s">
        <v>3398</v>
      </c>
      <c r="M704" s="175" t="s">
        <v>12475</v>
      </c>
      <c r="N704" s="175" t="s">
        <v>8126</v>
      </c>
      <c r="O704" t="s">
        <v>1616</v>
      </c>
    </row>
    <row r="705" spans="12:15">
      <c r="L705" t="s">
        <v>3399</v>
      </c>
      <c r="M705" s="175" t="s">
        <v>12476</v>
      </c>
      <c r="N705" s="175" t="s">
        <v>8127</v>
      </c>
      <c r="O705" t="s">
        <v>1616</v>
      </c>
    </row>
    <row r="706" spans="12:15">
      <c r="L706" t="s">
        <v>3400</v>
      </c>
      <c r="M706" s="175" t="s">
        <v>12477</v>
      </c>
      <c r="N706" s="175" t="s">
        <v>8128</v>
      </c>
      <c r="O706" t="s">
        <v>1616</v>
      </c>
    </row>
    <row r="707" spans="12:15">
      <c r="L707" t="s">
        <v>3401</v>
      </c>
      <c r="M707" s="175" t="s">
        <v>12478</v>
      </c>
      <c r="N707" s="175" t="s">
        <v>8129</v>
      </c>
      <c r="O707" t="s">
        <v>1616</v>
      </c>
    </row>
    <row r="708" spans="12:15">
      <c r="L708" t="s">
        <v>3402</v>
      </c>
      <c r="M708" s="175" t="s">
        <v>12479</v>
      </c>
      <c r="N708" s="175" t="s">
        <v>8130</v>
      </c>
      <c r="O708" t="s">
        <v>1616</v>
      </c>
    </row>
    <row r="709" spans="12:15">
      <c r="L709" t="s">
        <v>3403</v>
      </c>
      <c r="M709" s="175" t="s">
        <v>12480</v>
      </c>
      <c r="N709" s="175" t="s">
        <v>8131</v>
      </c>
      <c r="O709" t="s">
        <v>1616</v>
      </c>
    </row>
    <row r="710" spans="12:15">
      <c r="L710" t="s">
        <v>3404</v>
      </c>
      <c r="M710" s="175" t="s">
        <v>12481</v>
      </c>
      <c r="N710" s="175" t="s">
        <v>8132</v>
      </c>
      <c r="O710" t="s">
        <v>1616</v>
      </c>
    </row>
    <row r="711" spans="12:15">
      <c r="L711" t="s">
        <v>3405</v>
      </c>
      <c r="M711" s="175" t="s">
        <v>12482</v>
      </c>
      <c r="N711" s="175" t="s">
        <v>8133</v>
      </c>
      <c r="O711" t="s">
        <v>1616</v>
      </c>
    </row>
    <row r="712" spans="12:15">
      <c r="L712" t="s">
        <v>3406</v>
      </c>
      <c r="M712" s="175" t="s">
        <v>12483</v>
      </c>
      <c r="N712" s="175" t="s">
        <v>8134</v>
      </c>
      <c r="O712" t="s">
        <v>1616</v>
      </c>
    </row>
    <row r="713" spans="12:15">
      <c r="L713" t="s">
        <v>3407</v>
      </c>
      <c r="M713" s="175" t="s">
        <v>12484</v>
      </c>
      <c r="N713" s="175" t="s">
        <v>8135</v>
      </c>
      <c r="O713" t="s">
        <v>1616</v>
      </c>
    </row>
    <row r="714" spans="12:15">
      <c r="L714" t="s">
        <v>3408</v>
      </c>
      <c r="M714" s="175" t="s">
        <v>12485</v>
      </c>
      <c r="N714" s="175" t="s">
        <v>8136</v>
      </c>
      <c r="O714" t="s">
        <v>1616</v>
      </c>
    </row>
    <row r="715" spans="12:15">
      <c r="L715" t="s">
        <v>3409</v>
      </c>
      <c r="M715" s="175" t="s">
        <v>12486</v>
      </c>
      <c r="N715" s="175" t="s">
        <v>8137</v>
      </c>
      <c r="O715" t="s">
        <v>1616</v>
      </c>
    </row>
    <row r="716" spans="12:15">
      <c r="L716" t="s">
        <v>3410</v>
      </c>
      <c r="M716" s="175" t="s">
        <v>12487</v>
      </c>
      <c r="N716" s="175" t="s">
        <v>8138</v>
      </c>
      <c r="O716" t="s">
        <v>1618</v>
      </c>
    </row>
    <row r="717" spans="12:15">
      <c r="L717" t="s">
        <v>3411</v>
      </c>
      <c r="M717" s="175" t="s">
        <v>12488</v>
      </c>
      <c r="N717" s="175" t="s">
        <v>8139</v>
      </c>
      <c r="O717" t="s">
        <v>1616</v>
      </c>
    </row>
    <row r="718" spans="12:15">
      <c r="L718" t="s">
        <v>3412</v>
      </c>
      <c r="M718" s="175" t="s">
        <v>12489</v>
      </c>
      <c r="N718" s="175" t="s">
        <v>8140</v>
      </c>
      <c r="O718" t="s">
        <v>1618</v>
      </c>
    </row>
    <row r="719" spans="12:15">
      <c r="L719" t="s">
        <v>3413</v>
      </c>
      <c r="M719" s="175" t="s">
        <v>12490</v>
      </c>
      <c r="N719" s="175" t="s">
        <v>8141</v>
      </c>
      <c r="O719" t="s">
        <v>1618</v>
      </c>
    </row>
    <row r="720" spans="12:15">
      <c r="L720" t="s">
        <v>3414</v>
      </c>
      <c r="M720" s="175" t="s">
        <v>12491</v>
      </c>
      <c r="N720" s="175" t="s">
        <v>8142</v>
      </c>
      <c r="O720" t="s">
        <v>1616</v>
      </c>
    </row>
    <row r="721" spans="12:15">
      <c r="L721" t="s">
        <v>3415</v>
      </c>
      <c r="M721" s="175" t="s">
        <v>12492</v>
      </c>
      <c r="N721" s="175" t="s">
        <v>8143</v>
      </c>
      <c r="O721" t="s">
        <v>1616</v>
      </c>
    </row>
    <row r="722" spans="12:15">
      <c r="L722" t="s">
        <v>3416</v>
      </c>
      <c r="M722" s="175" t="s">
        <v>12493</v>
      </c>
      <c r="N722" s="175" t="s">
        <v>8144</v>
      </c>
      <c r="O722" t="s">
        <v>1616</v>
      </c>
    </row>
    <row r="723" spans="12:15">
      <c r="L723" t="s">
        <v>3417</v>
      </c>
      <c r="M723" s="175" t="s">
        <v>12494</v>
      </c>
      <c r="N723" s="175" t="s">
        <v>8145</v>
      </c>
      <c r="O723" t="s">
        <v>14992</v>
      </c>
    </row>
    <row r="724" spans="12:15">
      <c r="L724" t="s">
        <v>3418</v>
      </c>
      <c r="M724" s="175" t="s">
        <v>12328</v>
      </c>
      <c r="N724" s="175" t="s">
        <v>8146</v>
      </c>
      <c r="O724" t="s">
        <v>14992</v>
      </c>
    </row>
    <row r="725" spans="12:15">
      <c r="L725" t="s">
        <v>3419</v>
      </c>
      <c r="M725" s="175" t="s">
        <v>12495</v>
      </c>
      <c r="N725" s="175" t="s">
        <v>8147</v>
      </c>
      <c r="O725" t="s">
        <v>14992</v>
      </c>
    </row>
    <row r="726" spans="12:15">
      <c r="L726" t="s">
        <v>3420</v>
      </c>
      <c r="M726" s="175" t="s">
        <v>12496</v>
      </c>
      <c r="N726" s="175" t="s">
        <v>8148</v>
      </c>
      <c r="O726" t="s">
        <v>1616</v>
      </c>
    </row>
    <row r="727" spans="12:15">
      <c r="L727" t="s">
        <v>3421</v>
      </c>
      <c r="M727" s="175" t="s">
        <v>12497</v>
      </c>
      <c r="N727" s="175" t="s">
        <v>8149</v>
      </c>
      <c r="O727" t="s">
        <v>1616</v>
      </c>
    </row>
    <row r="728" spans="12:15">
      <c r="L728" t="s">
        <v>3422</v>
      </c>
      <c r="M728" s="175" t="s">
        <v>12498</v>
      </c>
      <c r="N728" s="175" t="s">
        <v>8150</v>
      </c>
      <c r="O728" t="s">
        <v>1616</v>
      </c>
    </row>
    <row r="729" spans="12:15">
      <c r="L729" t="s">
        <v>3423</v>
      </c>
      <c r="M729" s="175" t="s">
        <v>12499</v>
      </c>
      <c r="N729" s="175" t="s">
        <v>8151</v>
      </c>
      <c r="O729" t="s">
        <v>1616</v>
      </c>
    </row>
    <row r="730" spans="12:15">
      <c r="L730" t="s">
        <v>3424</v>
      </c>
      <c r="M730" s="175" t="s">
        <v>12500</v>
      </c>
      <c r="N730" s="175" t="s">
        <v>8152</v>
      </c>
      <c r="O730" t="s">
        <v>1616</v>
      </c>
    </row>
    <row r="731" spans="12:15">
      <c r="L731" t="s">
        <v>3425</v>
      </c>
      <c r="M731" s="175" t="s">
        <v>12501</v>
      </c>
      <c r="N731" s="175" t="s">
        <v>8153</v>
      </c>
      <c r="O731" t="s">
        <v>1616</v>
      </c>
    </row>
    <row r="732" spans="12:15">
      <c r="L732" t="s">
        <v>3426</v>
      </c>
      <c r="M732" s="175" t="s">
        <v>12502</v>
      </c>
      <c r="N732" s="175" t="s">
        <v>8154</v>
      </c>
      <c r="O732" t="s">
        <v>1616</v>
      </c>
    </row>
    <row r="733" spans="12:15">
      <c r="L733" t="s">
        <v>3427</v>
      </c>
      <c r="M733" s="175" t="s">
        <v>12503</v>
      </c>
      <c r="N733" s="175" t="s">
        <v>8155</v>
      </c>
      <c r="O733" t="s">
        <v>1616</v>
      </c>
    </row>
    <row r="734" spans="12:15">
      <c r="L734" t="s">
        <v>3428</v>
      </c>
      <c r="M734" s="175" t="s">
        <v>12504</v>
      </c>
      <c r="N734" s="175" t="s">
        <v>8156</v>
      </c>
      <c r="O734" t="s">
        <v>1616</v>
      </c>
    </row>
    <row r="735" spans="12:15">
      <c r="L735" t="s">
        <v>3429</v>
      </c>
      <c r="M735" s="175" t="s">
        <v>12505</v>
      </c>
      <c r="N735" s="175" t="s">
        <v>8157</v>
      </c>
      <c r="O735" t="s">
        <v>1618</v>
      </c>
    </row>
    <row r="736" spans="12:15">
      <c r="L736" t="s">
        <v>3430</v>
      </c>
      <c r="M736" s="175" t="s">
        <v>12506</v>
      </c>
      <c r="N736" s="175" t="s">
        <v>8158</v>
      </c>
      <c r="O736" t="s">
        <v>1616</v>
      </c>
    </row>
    <row r="737" spans="12:15">
      <c r="L737" t="s">
        <v>3431</v>
      </c>
      <c r="M737" s="175" t="s">
        <v>12144</v>
      </c>
      <c r="N737" s="175" t="s">
        <v>8159</v>
      </c>
      <c r="O737" t="s">
        <v>1616</v>
      </c>
    </row>
    <row r="738" spans="12:15">
      <c r="L738" t="s">
        <v>3432</v>
      </c>
      <c r="M738" s="175" t="s">
        <v>12507</v>
      </c>
      <c r="N738" s="175" t="s">
        <v>8160</v>
      </c>
      <c r="O738" t="s">
        <v>1616</v>
      </c>
    </row>
    <row r="739" spans="12:15">
      <c r="L739" t="s">
        <v>3433</v>
      </c>
      <c r="M739" s="175" t="s">
        <v>12508</v>
      </c>
      <c r="N739" s="175" t="s">
        <v>8161</v>
      </c>
      <c r="O739" t="s">
        <v>1616</v>
      </c>
    </row>
    <row r="740" spans="12:15">
      <c r="L740" t="s">
        <v>3434</v>
      </c>
      <c r="M740" s="175" t="s">
        <v>12509</v>
      </c>
      <c r="N740" s="175" t="s">
        <v>8162</v>
      </c>
      <c r="O740" t="s">
        <v>1616</v>
      </c>
    </row>
    <row r="741" spans="12:15">
      <c r="L741" t="s">
        <v>3435</v>
      </c>
      <c r="M741" s="175" t="s">
        <v>12510</v>
      </c>
      <c r="N741" s="175" t="s">
        <v>8163</v>
      </c>
      <c r="O741" t="s">
        <v>1618</v>
      </c>
    </row>
    <row r="742" spans="12:15">
      <c r="L742" t="s">
        <v>3436</v>
      </c>
      <c r="M742" s="175" t="s">
        <v>12511</v>
      </c>
      <c r="N742" s="175" t="s">
        <v>8164</v>
      </c>
      <c r="O742" t="s">
        <v>1618</v>
      </c>
    </row>
    <row r="743" spans="12:15">
      <c r="L743" t="s">
        <v>3437</v>
      </c>
      <c r="M743" s="175" t="s">
        <v>12512</v>
      </c>
      <c r="N743" s="175" t="s">
        <v>8165</v>
      </c>
      <c r="O743" t="s">
        <v>1616</v>
      </c>
    </row>
    <row r="744" spans="12:15">
      <c r="L744" t="s">
        <v>3438</v>
      </c>
      <c r="M744" s="175" t="s">
        <v>12513</v>
      </c>
      <c r="N744" s="175" t="s">
        <v>8166</v>
      </c>
      <c r="O744" t="s">
        <v>1616</v>
      </c>
    </row>
    <row r="745" spans="12:15">
      <c r="L745" t="s">
        <v>3439</v>
      </c>
      <c r="M745" s="175" t="s">
        <v>12514</v>
      </c>
      <c r="N745" s="175" t="s">
        <v>8167</v>
      </c>
      <c r="O745" t="s">
        <v>1616</v>
      </c>
    </row>
    <row r="746" spans="12:15">
      <c r="L746" t="s">
        <v>3440</v>
      </c>
      <c r="M746" s="175" t="s">
        <v>12515</v>
      </c>
      <c r="N746" s="175" t="s">
        <v>8168</v>
      </c>
      <c r="O746" t="s">
        <v>1618</v>
      </c>
    </row>
    <row r="747" spans="12:15">
      <c r="L747" t="s">
        <v>3441</v>
      </c>
      <c r="M747" s="175" t="s">
        <v>12516</v>
      </c>
      <c r="N747" s="175" t="s">
        <v>8169</v>
      </c>
      <c r="O747" t="s">
        <v>1618</v>
      </c>
    </row>
    <row r="748" spans="12:15">
      <c r="L748" t="s">
        <v>3442</v>
      </c>
      <c r="M748" s="175" t="s">
        <v>12517</v>
      </c>
      <c r="N748" s="175" t="s">
        <v>8170</v>
      </c>
      <c r="O748" t="s">
        <v>1618</v>
      </c>
    </row>
    <row r="749" spans="12:15">
      <c r="L749" t="s">
        <v>3443</v>
      </c>
      <c r="M749" s="175" t="s">
        <v>12518</v>
      </c>
      <c r="N749" s="175" t="s">
        <v>8171</v>
      </c>
      <c r="O749" t="s">
        <v>1618</v>
      </c>
    </row>
    <row r="750" spans="12:15">
      <c r="L750" t="s">
        <v>3444</v>
      </c>
      <c r="M750" s="175" t="s">
        <v>12519</v>
      </c>
      <c r="N750" s="175" t="s">
        <v>8172</v>
      </c>
      <c r="O750" t="s">
        <v>1618</v>
      </c>
    </row>
    <row r="751" spans="12:15">
      <c r="L751" t="s">
        <v>3445</v>
      </c>
      <c r="M751" s="175" t="s">
        <v>12520</v>
      </c>
      <c r="N751" s="175" t="s">
        <v>8173</v>
      </c>
      <c r="O751" t="s">
        <v>1618</v>
      </c>
    </row>
    <row r="752" spans="12:15">
      <c r="L752" t="s">
        <v>3446</v>
      </c>
      <c r="M752" s="175" t="s">
        <v>12521</v>
      </c>
      <c r="N752" s="175" t="s">
        <v>8174</v>
      </c>
      <c r="O752" t="s">
        <v>1616</v>
      </c>
    </row>
    <row r="753" spans="12:15">
      <c r="L753" t="s">
        <v>3447</v>
      </c>
      <c r="M753" s="175" t="s">
        <v>12522</v>
      </c>
      <c r="N753" s="175" t="s">
        <v>8175</v>
      </c>
      <c r="O753" t="s">
        <v>1616</v>
      </c>
    </row>
    <row r="754" spans="12:15">
      <c r="L754" t="s">
        <v>3448</v>
      </c>
      <c r="M754" s="175" t="s">
        <v>12523</v>
      </c>
      <c r="N754" s="175" t="s">
        <v>8176</v>
      </c>
      <c r="O754" t="s">
        <v>1616</v>
      </c>
    </row>
    <row r="755" spans="12:15">
      <c r="L755" t="s">
        <v>3449</v>
      </c>
      <c r="M755" s="175" t="s">
        <v>12524</v>
      </c>
      <c r="N755" s="175" t="s">
        <v>8177</v>
      </c>
      <c r="O755" t="s">
        <v>1616</v>
      </c>
    </row>
    <row r="756" spans="12:15">
      <c r="L756" t="s">
        <v>3450</v>
      </c>
      <c r="M756" s="175" t="s">
        <v>12525</v>
      </c>
      <c r="N756" s="175" t="s">
        <v>8178</v>
      </c>
      <c r="O756" t="s">
        <v>1616</v>
      </c>
    </row>
    <row r="757" spans="12:15">
      <c r="L757" t="s">
        <v>3451</v>
      </c>
      <c r="M757" s="175" t="s">
        <v>12526</v>
      </c>
      <c r="N757" s="175" t="s">
        <v>8179</v>
      </c>
      <c r="O757" t="s">
        <v>1616</v>
      </c>
    </row>
    <row r="758" spans="12:15">
      <c r="L758" t="s">
        <v>3452</v>
      </c>
      <c r="M758" s="175" t="s">
        <v>12527</v>
      </c>
      <c r="N758" s="175" t="s">
        <v>8180</v>
      </c>
      <c r="O758" t="s">
        <v>1616</v>
      </c>
    </row>
    <row r="759" spans="12:15">
      <c r="L759" t="s">
        <v>3453</v>
      </c>
      <c r="M759" s="175" t="s">
        <v>12528</v>
      </c>
      <c r="N759" s="175" t="s">
        <v>8181</v>
      </c>
      <c r="O759" t="s">
        <v>1616</v>
      </c>
    </row>
    <row r="760" spans="12:15">
      <c r="L760" t="s">
        <v>3454</v>
      </c>
      <c r="M760" s="175" t="s">
        <v>12529</v>
      </c>
      <c r="N760" s="175" t="s">
        <v>8182</v>
      </c>
      <c r="O760" t="s">
        <v>1616</v>
      </c>
    </row>
    <row r="761" spans="12:15">
      <c r="L761" t="s">
        <v>3455</v>
      </c>
      <c r="M761" s="175" t="s">
        <v>12530</v>
      </c>
      <c r="N761" s="175" t="s">
        <v>8183</v>
      </c>
      <c r="O761" t="s">
        <v>1616</v>
      </c>
    </row>
    <row r="762" spans="12:15">
      <c r="L762" t="s">
        <v>3456</v>
      </c>
      <c r="M762" s="175" t="s">
        <v>12531</v>
      </c>
      <c r="N762" s="175" t="s">
        <v>8184</v>
      </c>
      <c r="O762" t="s">
        <v>1618</v>
      </c>
    </row>
    <row r="763" spans="12:15">
      <c r="L763" t="s">
        <v>3457</v>
      </c>
      <c r="M763" s="175" t="s">
        <v>12532</v>
      </c>
      <c r="N763" s="175" t="s">
        <v>8185</v>
      </c>
      <c r="O763" t="s">
        <v>1618</v>
      </c>
    </row>
    <row r="764" spans="12:15">
      <c r="L764" t="s">
        <v>3458</v>
      </c>
      <c r="M764" s="175" t="s">
        <v>12533</v>
      </c>
      <c r="N764" s="175" t="s">
        <v>8186</v>
      </c>
      <c r="O764" t="s">
        <v>1618</v>
      </c>
    </row>
    <row r="765" spans="12:15">
      <c r="L765" t="s">
        <v>3459</v>
      </c>
      <c r="M765" s="175" t="s">
        <v>12534</v>
      </c>
      <c r="N765" s="175" t="s">
        <v>8187</v>
      </c>
      <c r="O765" t="s">
        <v>1616</v>
      </c>
    </row>
    <row r="766" spans="12:15">
      <c r="L766" t="s">
        <v>3460</v>
      </c>
      <c r="M766" s="175" t="s">
        <v>12535</v>
      </c>
      <c r="N766" s="175" t="s">
        <v>8188</v>
      </c>
      <c r="O766" t="s">
        <v>1618</v>
      </c>
    </row>
    <row r="767" spans="12:15">
      <c r="L767" t="s">
        <v>3461</v>
      </c>
      <c r="M767" s="175" t="s">
        <v>12536</v>
      </c>
      <c r="N767" s="175" t="s">
        <v>8189</v>
      </c>
      <c r="O767" t="s">
        <v>1616</v>
      </c>
    </row>
    <row r="768" spans="12:15">
      <c r="L768" t="s">
        <v>3462</v>
      </c>
      <c r="M768" s="175" t="s">
        <v>12537</v>
      </c>
      <c r="N768" s="175" t="s">
        <v>8190</v>
      </c>
      <c r="O768" t="s">
        <v>1616</v>
      </c>
    </row>
    <row r="769" spans="12:15">
      <c r="L769" t="s">
        <v>3463</v>
      </c>
      <c r="M769" s="175" t="s">
        <v>12538</v>
      </c>
      <c r="N769" s="175" t="s">
        <v>8191</v>
      </c>
      <c r="O769" t="s">
        <v>1616</v>
      </c>
    </row>
    <row r="770" spans="12:15">
      <c r="L770" t="s">
        <v>3464</v>
      </c>
      <c r="M770" s="175" t="s">
        <v>12539</v>
      </c>
      <c r="N770" s="175" t="s">
        <v>8192</v>
      </c>
      <c r="O770" t="s">
        <v>1616</v>
      </c>
    </row>
    <row r="771" spans="12:15">
      <c r="L771" t="s">
        <v>3465</v>
      </c>
      <c r="M771" s="175" t="s">
        <v>12540</v>
      </c>
      <c r="N771" s="175" t="s">
        <v>8193</v>
      </c>
      <c r="O771" t="s">
        <v>1616</v>
      </c>
    </row>
    <row r="772" spans="12:15">
      <c r="L772" t="s">
        <v>3466</v>
      </c>
      <c r="M772" s="175" t="s">
        <v>12541</v>
      </c>
      <c r="N772" s="175" t="s">
        <v>8194</v>
      </c>
      <c r="O772" t="s">
        <v>1618</v>
      </c>
    </row>
    <row r="773" spans="12:15">
      <c r="L773" t="s">
        <v>3467</v>
      </c>
      <c r="M773" s="175" t="s">
        <v>12542</v>
      </c>
      <c r="N773" s="175" t="s">
        <v>8195</v>
      </c>
      <c r="O773" t="s">
        <v>1616</v>
      </c>
    </row>
    <row r="774" spans="12:15">
      <c r="L774" t="s">
        <v>3468</v>
      </c>
      <c r="M774" s="175" t="s">
        <v>12543</v>
      </c>
      <c r="N774" s="175" t="s">
        <v>8196</v>
      </c>
      <c r="O774" t="s">
        <v>1616</v>
      </c>
    </row>
    <row r="775" spans="12:15">
      <c r="L775" t="s">
        <v>3469</v>
      </c>
      <c r="M775" s="175" t="s">
        <v>12544</v>
      </c>
      <c r="N775" s="175" t="s">
        <v>8197</v>
      </c>
      <c r="O775" t="s">
        <v>1616</v>
      </c>
    </row>
    <row r="776" spans="12:15">
      <c r="L776" t="s">
        <v>3470</v>
      </c>
      <c r="M776" s="175" t="s">
        <v>12545</v>
      </c>
      <c r="N776" s="175" t="s">
        <v>8198</v>
      </c>
      <c r="O776" t="s">
        <v>1616</v>
      </c>
    </row>
    <row r="777" spans="12:15">
      <c r="L777" t="s">
        <v>3471</v>
      </c>
      <c r="M777" s="175" t="s">
        <v>12546</v>
      </c>
      <c r="N777" s="175" t="s">
        <v>8199</v>
      </c>
      <c r="O777" t="s">
        <v>1616</v>
      </c>
    </row>
    <row r="778" spans="12:15">
      <c r="L778" t="s">
        <v>3472</v>
      </c>
      <c r="M778" s="175" t="s">
        <v>12547</v>
      </c>
      <c r="N778" s="175" t="s">
        <v>8200</v>
      </c>
      <c r="O778" t="s">
        <v>1616</v>
      </c>
    </row>
    <row r="779" spans="12:15">
      <c r="L779" t="s">
        <v>3473</v>
      </c>
      <c r="M779" s="175" t="s">
        <v>12548</v>
      </c>
      <c r="N779" s="175" t="s">
        <v>8201</v>
      </c>
      <c r="O779" t="s">
        <v>1618</v>
      </c>
    </row>
    <row r="780" spans="12:15">
      <c r="L780" t="s">
        <v>3474</v>
      </c>
      <c r="M780" s="175" t="s">
        <v>12549</v>
      </c>
      <c r="N780" s="175" t="s">
        <v>8202</v>
      </c>
      <c r="O780" t="s">
        <v>1616</v>
      </c>
    </row>
    <row r="781" spans="12:15">
      <c r="L781" t="s">
        <v>3475</v>
      </c>
      <c r="M781" s="175" t="s">
        <v>12550</v>
      </c>
      <c r="N781" s="175" t="s">
        <v>8203</v>
      </c>
      <c r="O781" t="s">
        <v>1618</v>
      </c>
    </row>
    <row r="782" spans="12:15">
      <c r="L782" t="s">
        <v>3476</v>
      </c>
      <c r="M782" s="175" t="s">
        <v>12551</v>
      </c>
      <c r="N782" s="175" t="s">
        <v>8204</v>
      </c>
      <c r="O782" t="s">
        <v>1618</v>
      </c>
    </row>
    <row r="783" spans="12:15">
      <c r="L783" t="s">
        <v>3477</v>
      </c>
      <c r="M783" s="175"/>
      <c r="N783" s="175" t="s">
        <v>8205</v>
      </c>
      <c r="O783" t="s">
        <v>1616</v>
      </c>
    </row>
    <row r="784" spans="12:15">
      <c r="L784" t="s">
        <v>3478</v>
      </c>
      <c r="M784" s="175" t="s">
        <v>12552</v>
      </c>
      <c r="N784" s="175" t="s">
        <v>8206</v>
      </c>
      <c r="O784" t="s">
        <v>1618</v>
      </c>
    </row>
    <row r="785" spans="12:15">
      <c r="L785" t="s">
        <v>3479</v>
      </c>
      <c r="M785" s="175" t="s">
        <v>12553</v>
      </c>
      <c r="N785" s="175" t="s">
        <v>8207</v>
      </c>
      <c r="O785" t="s">
        <v>1616</v>
      </c>
    </row>
    <row r="786" spans="12:15">
      <c r="L786" t="s">
        <v>3480</v>
      </c>
      <c r="M786" s="175" t="s">
        <v>12554</v>
      </c>
      <c r="N786" s="175" t="s">
        <v>8208</v>
      </c>
      <c r="O786" t="s">
        <v>1616</v>
      </c>
    </row>
    <row r="787" spans="12:15">
      <c r="L787" t="s">
        <v>3481</v>
      </c>
      <c r="M787" s="175" t="s">
        <v>12555</v>
      </c>
      <c r="N787" s="175" t="s">
        <v>8209</v>
      </c>
      <c r="O787" t="s">
        <v>1616</v>
      </c>
    </row>
    <row r="788" spans="12:15">
      <c r="L788" t="s">
        <v>3482</v>
      </c>
      <c r="M788" s="175" t="s">
        <v>12556</v>
      </c>
      <c r="N788" s="175" t="s">
        <v>8210</v>
      </c>
      <c r="O788" t="s">
        <v>1616</v>
      </c>
    </row>
    <row r="789" spans="12:15">
      <c r="L789" t="s">
        <v>3483</v>
      </c>
      <c r="M789" s="175" t="s">
        <v>12557</v>
      </c>
      <c r="N789" s="175" t="s">
        <v>8211</v>
      </c>
      <c r="O789" t="s">
        <v>1616</v>
      </c>
    </row>
    <row r="790" spans="12:15">
      <c r="L790" t="s">
        <v>3484</v>
      </c>
      <c r="M790" s="175" t="s">
        <v>12558</v>
      </c>
      <c r="N790" s="175" t="s">
        <v>8212</v>
      </c>
      <c r="O790" t="s">
        <v>1616</v>
      </c>
    </row>
    <row r="791" spans="12:15">
      <c r="L791" t="s">
        <v>3485</v>
      </c>
      <c r="M791" s="175" t="s">
        <v>12559</v>
      </c>
      <c r="N791" s="175" t="s">
        <v>8213</v>
      </c>
      <c r="O791" t="s">
        <v>1616</v>
      </c>
    </row>
    <row r="792" spans="12:15">
      <c r="L792" t="s">
        <v>3486</v>
      </c>
      <c r="M792" s="175" t="s">
        <v>12560</v>
      </c>
      <c r="N792" s="175" t="s">
        <v>8214</v>
      </c>
      <c r="O792" t="s">
        <v>1616</v>
      </c>
    </row>
    <row r="793" spans="12:15">
      <c r="L793" t="s">
        <v>3487</v>
      </c>
      <c r="M793" s="175" t="s">
        <v>12561</v>
      </c>
      <c r="N793" s="175" t="s">
        <v>8215</v>
      </c>
      <c r="O793" t="s">
        <v>1616</v>
      </c>
    </row>
    <row r="794" spans="12:15">
      <c r="L794" t="s">
        <v>3488</v>
      </c>
      <c r="M794" s="175" t="s">
        <v>12562</v>
      </c>
      <c r="N794" s="175" t="s">
        <v>8216</v>
      </c>
      <c r="O794" t="s">
        <v>1616</v>
      </c>
    </row>
    <row r="795" spans="12:15">
      <c r="L795" t="s">
        <v>3489</v>
      </c>
      <c r="M795" s="175" t="s">
        <v>12563</v>
      </c>
      <c r="N795" s="175" t="s">
        <v>8217</v>
      </c>
      <c r="O795" t="s">
        <v>1616</v>
      </c>
    </row>
    <row r="796" spans="12:15">
      <c r="L796" t="s">
        <v>3490</v>
      </c>
      <c r="M796" s="175" t="s">
        <v>12564</v>
      </c>
      <c r="N796" s="175" t="s">
        <v>8218</v>
      </c>
      <c r="O796" t="s">
        <v>1616</v>
      </c>
    </row>
    <row r="797" spans="12:15">
      <c r="L797" t="s">
        <v>3491</v>
      </c>
      <c r="M797" s="175" t="s">
        <v>12565</v>
      </c>
      <c r="N797" s="175" t="s">
        <v>8219</v>
      </c>
      <c r="O797" t="s">
        <v>1616</v>
      </c>
    </row>
    <row r="798" spans="12:15">
      <c r="L798" t="s">
        <v>3492</v>
      </c>
      <c r="M798" s="175" t="s">
        <v>12566</v>
      </c>
      <c r="N798" s="175" t="s">
        <v>8220</v>
      </c>
      <c r="O798" t="s">
        <v>1616</v>
      </c>
    </row>
    <row r="799" spans="12:15">
      <c r="L799" t="s">
        <v>3493</v>
      </c>
      <c r="M799" s="175" t="s">
        <v>12567</v>
      </c>
      <c r="N799" s="175" t="s">
        <v>8221</v>
      </c>
      <c r="O799" t="s">
        <v>1616</v>
      </c>
    </row>
    <row r="800" spans="12:15">
      <c r="L800" t="s">
        <v>3494</v>
      </c>
      <c r="M800" s="175" t="s">
        <v>12568</v>
      </c>
      <c r="N800" s="175" t="s">
        <v>8222</v>
      </c>
      <c r="O800" t="s">
        <v>1616</v>
      </c>
    </row>
    <row r="801" spans="12:15">
      <c r="L801" t="s">
        <v>3495</v>
      </c>
      <c r="M801" s="175"/>
      <c r="N801" s="175" t="s">
        <v>8223</v>
      </c>
      <c r="O801" t="s">
        <v>1616</v>
      </c>
    </row>
    <row r="802" spans="12:15">
      <c r="L802" t="s">
        <v>3496</v>
      </c>
      <c r="M802" s="175"/>
      <c r="N802" s="175" t="s">
        <v>8224</v>
      </c>
      <c r="O802" t="s">
        <v>1616</v>
      </c>
    </row>
    <row r="803" spans="12:15">
      <c r="L803" t="s">
        <v>3497</v>
      </c>
      <c r="M803" s="175"/>
      <c r="N803" s="175" t="s">
        <v>8225</v>
      </c>
      <c r="O803" t="s">
        <v>1618</v>
      </c>
    </row>
    <row r="804" spans="12:15">
      <c r="L804" t="s">
        <v>3498</v>
      </c>
      <c r="M804" s="175"/>
      <c r="N804" s="175" t="s">
        <v>8226</v>
      </c>
      <c r="O804" t="s">
        <v>1618</v>
      </c>
    </row>
    <row r="805" spans="12:15">
      <c r="L805" t="s">
        <v>3499</v>
      </c>
      <c r="M805" s="175"/>
      <c r="N805" s="175" t="s">
        <v>8227</v>
      </c>
      <c r="O805" t="s">
        <v>1616</v>
      </c>
    </row>
    <row r="806" spans="12:15">
      <c r="L806" t="s">
        <v>3500</v>
      </c>
      <c r="M806" s="175"/>
      <c r="N806" s="175" t="s">
        <v>8228</v>
      </c>
      <c r="O806" t="s">
        <v>1616</v>
      </c>
    </row>
    <row r="807" spans="12:15">
      <c r="L807" t="s">
        <v>3501</v>
      </c>
      <c r="M807" s="175"/>
      <c r="N807" s="175" t="s">
        <v>8229</v>
      </c>
      <c r="O807" t="s">
        <v>1616</v>
      </c>
    </row>
    <row r="808" spans="12:15">
      <c r="L808" t="s">
        <v>3502</v>
      </c>
      <c r="M808" s="175"/>
      <c r="N808" s="175" t="s">
        <v>8230</v>
      </c>
      <c r="O808" t="s">
        <v>1616</v>
      </c>
    </row>
    <row r="809" spans="12:15">
      <c r="L809" t="s">
        <v>3503</v>
      </c>
      <c r="M809" s="175"/>
      <c r="N809" s="175" t="s">
        <v>8231</v>
      </c>
      <c r="O809" t="s">
        <v>1616</v>
      </c>
    </row>
    <row r="810" spans="12:15">
      <c r="L810" t="s">
        <v>3504</v>
      </c>
      <c r="M810" s="175"/>
      <c r="N810" s="175" t="s">
        <v>8232</v>
      </c>
      <c r="O810" t="s">
        <v>1616</v>
      </c>
    </row>
    <row r="811" spans="12:15">
      <c r="L811" t="s">
        <v>3505</v>
      </c>
      <c r="M811" s="175"/>
      <c r="N811" s="175" t="s">
        <v>8233</v>
      </c>
      <c r="O811" t="s">
        <v>1618</v>
      </c>
    </row>
    <row r="812" spans="12:15">
      <c r="L812" t="s">
        <v>3506</v>
      </c>
      <c r="M812" s="175" t="s">
        <v>12569</v>
      </c>
      <c r="N812" s="175" t="s">
        <v>8234</v>
      </c>
      <c r="O812" t="s">
        <v>1616</v>
      </c>
    </row>
    <row r="813" spans="12:15">
      <c r="L813" t="s">
        <v>3507</v>
      </c>
      <c r="M813" s="175" t="s">
        <v>12570</v>
      </c>
      <c r="N813" s="175" t="s">
        <v>8235</v>
      </c>
      <c r="O813" t="s">
        <v>1618</v>
      </c>
    </row>
    <row r="814" spans="12:15">
      <c r="L814" t="s">
        <v>3508</v>
      </c>
      <c r="M814" s="175" t="s">
        <v>12571</v>
      </c>
      <c r="N814" s="175" t="s">
        <v>8236</v>
      </c>
      <c r="O814" t="s">
        <v>1616</v>
      </c>
    </row>
    <row r="815" spans="12:15">
      <c r="L815" t="s">
        <v>3509</v>
      </c>
      <c r="M815" s="175" t="s">
        <v>12572</v>
      </c>
      <c r="N815" s="175" t="s">
        <v>8237</v>
      </c>
      <c r="O815" t="s">
        <v>1616</v>
      </c>
    </row>
    <row r="816" spans="12:15">
      <c r="L816" t="s">
        <v>3510</v>
      </c>
      <c r="M816" s="175" t="s">
        <v>12573</v>
      </c>
      <c r="N816" s="175" t="s">
        <v>8238</v>
      </c>
      <c r="O816" t="s">
        <v>1616</v>
      </c>
    </row>
    <row r="817" spans="12:15">
      <c r="L817" t="s">
        <v>3511</v>
      </c>
      <c r="M817" s="175" t="s">
        <v>12574</v>
      </c>
      <c r="N817" s="175" t="s">
        <v>8239</v>
      </c>
      <c r="O817" t="s">
        <v>1616</v>
      </c>
    </row>
    <row r="818" spans="12:15">
      <c r="L818" t="s">
        <v>3512</v>
      </c>
      <c r="M818" s="175" t="s">
        <v>12575</v>
      </c>
      <c r="N818" s="175" t="s">
        <v>8240</v>
      </c>
      <c r="O818" t="s">
        <v>1616</v>
      </c>
    </row>
    <row r="819" spans="12:15">
      <c r="L819" t="s">
        <v>3513</v>
      </c>
      <c r="M819" s="175" t="s">
        <v>12576</v>
      </c>
      <c r="N819" s="175" t="s">
        <v>8241</v>
      </c>
      <c r="O819" t="s">
        <v>1616</v>
      </c>
    </row>
    <row r="820" spans="12:15">
      <c r="L820" t="s">
        <v>3514</v>
      </c>
      <c r="M820" s="175" t="s">
        <v>12576</v>
      </c>
      <c r="N820" s="175" t="s">
        <v>8242</v>
      </c>
      <c r="O820" t="s">
        <v>1616</v>
      </c>
    </row>
    <row r="821" spans="12:15">
      <c r="L821" t="s">
        <v>3515</v>
      </c>
      <c r="M821" s="175" t="s">
        <v>12576</v>
      </c>
      <c r="N821" s="175" t="s">
        <v>8243</v>
      </c>
      <c r="O821" t="s">
        <v>1616</v>
      </c>
    </row>
    <row r="822" spans="12:15">
      <c r="L822" t="s">
        <v>3516</v>
      </c>
      <c r="M822" s="175" t="s">
        <v>12576</v>
      </c>
      <c r="N822" s="175" t="s">
        <v>8244</v>
      </c>
      <c r="O822" t="s">
        <v>1616</v>
      </c>
    </row>
    <row r="823" spans="12:15">
      <c r="L823" t="s">
        <v>3517</v>
      </c>
      <c r="M823" s="175" t="s">
        <v>12576</v>
      </c>
      <c r="N823" s="175" t="s">
        <v>8245</v>
      </c>
      <c r="O823" t="s">
        <v>1616</v>
      </c>
    </row>
    <row r="824" spans="12:15">
      <c r="L824" t="s">
        <v>3518</v>
      </c>
      <c r="M824" s="175" t="s">
        <v>12577</v>
      </c>
      <c r="N824" s="175" t="s">
        <v>8246</v>
      </c>
      <c r="O824" t="s">
        <v>1616</v>
      </c>
    </row>
    <row r="825" spans="12:15">
      <c r="L825" t="s">
        <v>3519</v>
      </c>
      <c r="M825" s="175" t="s">
        <v>12578</v>
      </c>
      <c r="N825" s="175" t="s">
        <v>8247</v>
      </c>
      <c r="O825" t="s">
        <v>1616</v>
      </c>
    </row>
    <row r="826" spans="12:15">
      <c r="L826" t="s">
        <v>3520</v>
      </c>
      <c r="M826" s="175" t="s">
        <v>12579</v>
      </c>
      <c r="N826" s="175" t="s">
        <v>8248</v>
      </c>
      <c r="O826" t="s">
        <v>1616</v>
      </c>
    </row>
    <row r="827" spans="12:15">
      <c r="L827" t="s">
        <v>3521</v>
      </c>
      <c r="M827" s="175" t="s">
        <v>12580</v>
      </c>
      <c r="N827" s="175" t="s">
        <v>8249</v>
      </c>
      <c r="O827" t="s">
        <v>1616</v>
      </c>
    </row>
    <row r="828" spans="12:15">
      <c r="L828" t="s">
        <v>3522</v>
      </c>
      <c r="M828" s="175"/>
      <c r="N828" s="175" t="s">
        <v>8250</v>
      </c>
      <c r="O828" t="s">
        <v>1616</v>
      </c>
    </row>
    <row r="829" spans="12:15">
      <c r="L829" t="s">
        <v>3523</v>
      </c>
      <c r="M829" s="175"/>
      <c r="N829" s="175" t="s">
        <v>8251</v>
      </c>
      <c r="O829" t="s">
        <v>1616</v>
      </c>
    </row>
    <row r="830" spans="12:15">
      <c r="L830" t="s">
        <v>3524</v>
      </c>
      <c r="M830" s="175"/>
      <c r="N830" s="175" t="s">
        <v>8252</v>
      </c>
      <c r="O830" t="s">
        <v>1616</v>
      </c>
    </row>
    <row r="831" spans="12:15">
      <c r="L831" t="s">
        <v>3525</v>
      </c>
      <c r="M831" s="175"/>
      <c r="N831" s="175" t="s">
        <v>8253</v>
      </c>
      <c r="O831" t="s">
        <v>1616</v>
      </c>
    </row>
    <row r="832" spans="12:15">
      <c r="L832" t="s">
        <v>3526</v>
      </c>
      <c r="M832" s="175"/>
      <c r="N832" s="175" t="s">
        <v>8254</v>
      </c>
      <c r="O832" t="s">
        <v>1616</v>
      </c>
    </row>
    <row r="833" spans="12:15">
      <c r="L833" t="s">
        <v>3527</v>
      </c>
      <c r="M833" s="175"/>
      <c r="N833" s="175" t="s">
        <v>8255</v>
      </c>
      <c r="O833" t="s">
        <v>1616</v>
      </c>
    </row>
    <row r="834" spans="12:15">
      <c r="L834" t="s">
        <v>3528</v>
      </c>
      <c r="M834" s="175"/>
      <c r="N834" s="175" t="s">
        <v>8256</v>
      </c>
      <c r="O834" t="s">
        <v>1616</v>
      </c>
    </row>
    <row r="835" spans="12:15">
      <c r="L835" t="s">
        <v>3529</v>
      </c>
      <c r="M835" s="175"/>
      <c r="N835" s="175" t="s">
        <v>8257</v>
      </c>
      <c r="O835" t="s">
        <v>1616</v>
      </c>
    </row>
    <row r="836" spans="12:15">
      <c r="L836" t="s">
        <v>3530</v>
      </c>
      <c r="M836" s="175"/>
      <c r="N836" s="175" t="s">
        <v>8258</v>
      </c>
      <c r="O836" t="s">
        <v>1616</v>
      </c>
    </row>
    <row r="837" spans="12:15">
      <c r="L837" t="s">
        <v>3531</v>
      </c>
      <c r="M837" s="175"/>
      <c r="N837" s="175" t="s">
        <v>8259</v>
      </c>
      <c r="O837" t="s">
        <v>1616</v>
      </c>
    </row>
    <row r="838" spans="12:15">
      <c r="L838" t="s">
        <v>3532</v>
      </c>
      <c r="M838" s="175"/>
      <c r="N838" s="175" t="s">
        <v>8260</v>
      </c>
      <c r="O838" t="s">
        <v>1616</v>
      </c>
    </row>
    <row r="839" spans="12:15">
      <c r="L839" t="s">
        <v>3533</v>
      </c>
      <c r="M839" s="175"/>
      <c r="N839" s="175" t="s">
        <v>8261</v>
      </c>
      <c r="O839" t="s">
        <v>1616</v>
      </c>
    </row>
    <row r="840" spans="12:15">
      <c r="L840" t="s">
        <v>3534</v>
      </c>
      <c r="M840" s="175"/>
      <c r="N840" s="175" t="s">
        <v>8262</v>
      </c>
      <c r="O840" t="s">
        <v>1616</v>
      </c>
    </row>
    <row r="841" spans="12:15">
      <c r="L841" t="s">
        <v>3535</v>
      </c>
      <c r="M841" s="175"/>
      <c r="N841" s="175" t="s">
        <v>8263</v>
      </c>
      <c r="O841" t="s">
        <v>1616</v>
      </c>
    </row>
    <row r="842" spans="12:15">
      <c r="L842" t="s">
        <v>3536</v>
      </c>
      <c r="M842" s="175"/>
      <c r="N842" s="175" t="s">
        <v>8264</v>
      </c>
      <c r="O842" t="s">
        <v>1616</v>
      </c>
    </row>
    <row r="843" spans="12:15">
      <c r="L843" t="s">
        <v>3537</v>
      </c>
      <c r="M843" s="175"/>
      <c r="N843" s="175" t="s">
        <v>8265</v>
      </c>
      <c r="O843" t="s">
        <v>1616</v>
      </c>
    </row>
    <row r="844" spans="12:15">
      <c r="L844" t="s">
        <v>3538</v>
      </c>
      <c r="M844" s="175"/>
      <c r="N844" s="175" t="s">
        <v>8266</v>
      </c>
      <c r="O844" t="s">
        <v>1616</v>
      </c>
    </row>
    <row r="845" spans="12:15">
      <c r="L845" t="s">
        <v>3539</v>
      </c>
      <c r="M845" s="175"/>
      <c r="N845" s="175" t="s">
        <v>8267</v>
      </c>
      <c r="O845" t="s">
        <v>1616</v>
      </c>
    </row>
    <row r="846" spans="12:15">
      <c r="L846" t="s">
        <v>3540</v>
      </c>
      <c r="M846" s="175"/>
      <c r="N846" s="175" t="s">
        <v>8268</v>
      </c>
      <c r="O846" t="s">
        <v>1616</v>
      </c>
    </row>
    <row r="847" spans="12:15">
      <c r="L847" t="s">
        <v>3541</v>
      </c>
      <c r="M847" s="175"/>
      <c r="N847" s="175" t="s">
        <v>8269</v>
      </c>
      <c r="O847" t="s">
        <v>1616</v>
      </c>
    </row>
    <row r="848" spans="12:15">
      <c r="L848" t="s">
        <v>3542</v>
      </c>
      <c r="M848" s="175"/>
      <c r="N848" s="175" t="s">
        <v>8270</v>
      </c>
      <c r="O848" t="s">
        <v>1616</v>
      </c>
    </row>
    <row r="849" spans="12:15">
      <c r="L849" t="s">
        <v>3543</v>
      </c>
      <c r="M849" s="175"/>
      <c r="N849" s="175" t="s">
        <v>8271</v>
      </c>
      <c r="O849" t="s">
        <v>1616</v>
      </c>
    </row>
    <row r="850" spans="12:15">
      <c r="L850" t="s">
        <v>3544</v>
      </c>
      <c r="M850" s="175"/>
      <c r="N850" s="175" t="s">
        <v>8272</v>
      </c>
      <c r="O850" t="s">
        <v>1616</v>
      </c>
    </row>
    <row r="851" spans="12:15">
      <c r="L851" t="s">
        <v>3545</v>
      </c>
      <c r="M851" s="175"/>
      <c r="N851" s="175" t="s">
        <v>8273</v>
      </c>
      <c r="O851" t="s">
        <v>1616</v>
      </c>
    </row>
    <row r="852" spans="12:15">
      <c r="L852" t="s">
        <v>3546</v>
      </c>
      <c r="M852" s="175"/>
      <c r="N852" s="175" t="s">
        <v>8274</v>
      </c>
      <c r="O852" t="s">
        <v>1616</v>
      </c>
    </row>
    <row r="853" spans="12:15">
      <c r="L853" t="s">
        <v>3547</v>
      </c>
      <c r="M853" s="175"/>
      <c r="N853" s="175" t="s">
        <v>8275</v>
      </c>
      <c r="O853" t="s">
        <v>1616</v>
      </c>
    </row>
    <row r="854" spans="12:15">
      <c r="L854" t="s">
        <v>3548</v>
      </c>
      <c r="M854" s="175"/>
      <c r="N854" s="175" t="s">
        <v>8276</v>
      </c>
      <c r="O854" t="s">
        <v>1616</v>
      </c>
    </row>
    <row r="855" spans="12:15">
      <c r="L855" t="s">
        <v>3549</v>
      </c>
      <c r="M855" s="175"/>
      <c r="N855" s="175" t="s">
        <v>8277</v>
      </c>
      <c r="O855" t="s">
        <v>1616</v>
      </c>
    </row>
    <row r="856" spans="12:15">
      <c r="L856" t="s">
        <v>3550</v>
      </c>
      <c r="M856" s="175"/>
      <c r="N856" s="175" t="s">
        <v>8278</v>
      </c>
      <c r="O856" t="s">
        <v>1616</v>
      </c>
    </row>
    <row r="857" spans="12:15">
      <c r="L857" t="s">
        <v>3551</v>
      </c>
      <c r="M857" s="175"/>
      <c r="N857" s="175" t="s">
        <v>8279</v>
      </c>
      <c r="O857" t="s">
        <v>1616</v>
      </c>
    </row>
    <row r="858" spans="12:15">
      <c r="L858" t="s">
        <v>3552</v>
      </c>
      <c r="M858" s="175" t="s">
        <v>12581</v>
      </c>
      <c r="N858" s="175" t="s">
        <v>8280</v>
      </c>
      <c r="O858" t="s">
        <v>1618</v>
      </c>
    </row>
    <row r="859" spans="12:15">
      <c r="L859" t="s">
        <v>3553</v>
      </c>
      <c r="M859" s="175" t="s">
        <v>12582</v>
      </c>
      <c r="N859" s="175" t="s">
        <v>8281</v>
      </c>
      <c r="O859" t="s">
        <v>1618</v>
      </c>
    </row>
    <row r="860" spans="12:15">
      <c r="L860" t="s">
        <v>3554</v>
      </c>
      <c r="M860" s="175" t="s">
        <v>12583</v>
      </c>
      <c r="N860" s="175" t="s">
        <v>8282</v>
      </c>
      <c r="O860" t="s">
        <v>1616</v>
      </c>
    </row>
    <row r="861" spans="12:15">
      <c r="L861" t="s">
        <v>3555</v>
      </c>
      <c r="M861" s="175" t="s">
        <v>12584</v>
      </c>
      <c r="N861" s="175" t="s">
        <v>8283</v>
      </c>
      <c r="O861" t="s">
        <v>1616</v>
      </c>
    </row>
    <row r="862" spans="12:15">
      <c r="L862" t="s">
        <v>3556</v>
      </c>
      <c r="M862" s="175" t="s">
        <v>12585</v>
      </c>
      <c r="N862" s="175" t="s">
        <v>8284</v>
      </c>
      <c r="O862" t="s">
        <v>1616</v>
      </c>
    </row>
    <row r="863" spans="12:15">
      <c r="L863" t="s">
        <v>3557</v>
      </c>
      <c r="M863" s="175" t="s">
        <v>12586</v>
      </c>
      <c r="N863" s="175" t="s">
        <v>8285</v>
      </c>
      <c r="O863" t="s">
        <v>1616</v>
      </c>
    </row>
    <row r="864" spans="12:15">
      <c r="L864" t="s">
        <v>3558</v>
      </c>
      <c r="M864" s="175" t="s">
        <v>12587</v>
      </c>
      <c r="N864" s="175" t="s">
        <v>8286</v>
      </c>
      <c r="O864" t="s">
        <v>1616</v>
      </c>
    </row>
    <row r="865" spans="12:15">
      <c r="L865" t="s">
        <v>3559</v>
      </c>
      <c r="M865" s="175"/>
      <c r="N865" s="175" t="s">
        <v>8287</v>
      </c>
      <c r="O865" t="s">
        <v>1616</v>
      </c>
    </row>
    <row r="866" spans="12:15">
      <c r="L866" t="s">
        <v>3560</v>
      </c>
      <c r="M866" s="175" t="s">
        <v>12588</v>
      </c>
      <c r="N866" s="175" t="s">
        <v>8288</v>
      </c>
      <c r="O866" t="s">
        <v>1618</v>
      </c>
    </row>
    <row r="867" spans="12:15">
      <c r="L867" t="s">
        <v>3561</v>
      </c>
      <c r="M867" s="175"/>
      <c r="N867" s="175" t="s">
        <v>8289</v>
      </c>
      <c r="O867" t="s">
        <v>1616</v>
      </c>
    </row>
    <row r="868" spans="12:15">
      <c r="L868" t="s">
        <v>3562</v>
      </c>
      <c r="M868" s="175"/>
      <c r="N868" s="175" t="s">
        <v>8290</v>
      </c>
      <c r="O868" t="s">
        <v>1616</v>
      </c>
    </row>
    <row r="869" spans="12:15">
      <c r="L869" t="s">
        <v>3563</v>
      </c>
      <c r="M869" s="175"/>
      <c r="N869" s="175" t="s">
        <v>8291</v>
      </c>
      <c r="O869" t="s">
        <v>1616</v>
      </c>
    </row>
    <row r="870" spans="12:15">
      <c r="L870" t="s">
        <v>3564</v>
      </c>
      <c r="M870" s="175"/>
      <c r="N870" s="175" t="s">
        <v>8292</v>
      </c>
      <c r="O870" t="s">
        <v>1616</v>
      </c>
    </row>
    <row r="871" spans="12:15">
      <c r="L871" t="s">
        <v>3565</v>
      </c>
      <c r="M871" s="175"/>
      <c r="N871" s="175" t="s">
        <v>8293</v>
      </c>
      <c r="O871" t="s">
        <v>1616</v>
      </c>
    </row>
    <row r="872" spans="12:15">
      <c r="L872" t="s">
        <v>3566</v>
      </c>
      <c r="M872" s="175"/>
      <c r="N872" s="175" t="s">
        <v>8294</v>
      </c>
      <c r="O872" t="s">
        <v>1616</v>
      </c>
    </row>
    <row r="873" spans="12:15">
      <c r="L873" t="s">
        <v>3567</v>
      </c>
      <c r="M873" s="175"/>
      <c r="N873" s="175" t="s">
        <v>8295</v>
      </c>
      <c r="O873" t="s">
        <v>1616</v>
      </c>
    </row>
    <row r="874" spans="12:15">
      <c r="L874" t="s">
        <v>3568</v>
      </c>
      <c r="M874" s="175"/>
      <c r="N874" s="175" t="s">
        <v>8296</v>
      </c>
      <c r="O874" t="s">
        <v>1616</v>
      </c>
    </row>
    <row r="875" spans="12:15">
      <c r="L875" t="s">
        <v>3569</v>
      </c>
      <c r="M875" s="175"/>
      <c r="N875" s="175" t="s">
        <v>8297</v>
      </c>
      <c r="O875" t="s">
        <v>1616</v>
      </c>
    </row>
    <row r="876" spans="12:15">
      <c r="L876" t="s">
        <v>3570</v>
      </c>
      <c r="M876" s="175"/>
      <c r="N876" s="175" t="s">
        <v>8298</v>
      </c>
      <c r="O876" t="s">
        <v>1616</v>
      </c>
    </row>
    <row r="877" spans="12:15">
      <c r="L877" t="s">
        <v>3571</v>
      </c>
      <c r="M877" s="175"/>
      <c r="N877" s="175" t="s">
        <v>8299</v>
      </c>
      <c r="O877" t="s">
        <v>1616</v>
      </c>
    </row>
    <row r="878" spans="12:15">
      <c r="L878" t="s">
        <v>3572</v>
      </c>
      <c r="M878" s="175"/>
      <c r="N878" s="175" t="s">
        <v>8300</v>
      </c>
      <c r="O878" t="s">
        <v>1616</v>
      </c>
    </row>
    <row r="879" spans="12:15">
      <c r="L879" t="s">
        <v>3573</v>
      </c>
      <c r="M879" s="175"/>
      <c r="N879" s="175" t="s">
        <v>8301</v>
      </c>
      <c r="O879" t="s">
        <v>1616</v>
      </c>
    </row>
    <row r="880" spans="12:15">
      <c r="L880" t="s">
        <v>3574</v>
      </c>
      <c r="M880" s="175"/>
      <c r="N880" s="175" t="s">
        <v>8301</v>
      </c>
      <c r="O880" t="s">
        <v>1616</v>
      </c>
    </row>
    <row r="881" spans="12:15">
      <c r="L881" t="s">
        <v>3575</v>
      </c>
      <c r="M881" s="175"/>
      <c r="N881" s="175" t="s">
        <v>8302</v>
      </c>
      <c r="O881" t="s">
        <v>1616</v>
      </c>
    </row>
    <row r="882" spans="12:15">
      <c r="L882" t="s">
        <v>3576</v>
      </c>
      <c r="M882" s="175"/>
      <c r="N882" s="175" t="s">
        <v>8303</v>
      </c>
      <c r="O882" t="s">
        <v>1616</v>
      </c>
    </row>
    <row r="883" spans="12:15">
      <c r="L883" t="s">
        <v>3577</v>
      </c>
      <c r="M883" s="175"/>
      <c r="N883" s="175" t="s">
        <v>8304</v>
      </c>
      <c r="O883" t="s">
        <v>1618</v>
      </c>
    </row>
    <row r="884" spans="12:15">
      <c r="L884" t="s">
        <v>3578</v>
      </c>
      <c r="M884" s="175"/>
      <c r="N884" s="175" t="s">
        <v>8305</v>
      </c>
      <c r="O884" t="s">
        <v>1618</v>
      </c>
    </row>
    <row r="885" spans="12:15">
      <c r="L885" t="s">
        <v>3579</v>
      </c>
      <c r="M885" s="175"/>
      <c r="N885" s="175" t="s">
        <v>8306</v>
      </c>
      <c r="O885" t="s">
        <v>1616</v>
      </c>
    </row>
    <row r="886" spans="12:15">
      <c r="L886" t="s">
        <v>3580</v>
      </c>
      <c r="M886" s="175"/>
      <c r="N886" s="175" t="s">
        <v>8307</v>
      </c>
      <c r="O886" t="s">
        <v>1616</v>
      </c>
    </row>
    <row r="887" spans="12:15">
      <c r="L887" t="s">
        <v>3581</v>
      </c>
      <c r="M887" s="175"/>
      <c r="N887" s="175" t="s">
        <v>8308</v>
      </c>
      <c r="O887" t="s">
        <v>1616</v>
      </c>
    </row>
    <row r="888" spans="12:15">
      <c r="L888" t="s">
        <v>3582</v>
      </c>
      <c r="M888" s="175"/>
      <c r="N888" s="175" t="s">
        <v>8309</v>
      </c>
      <c r="O888" t="s">
        <v>1616</v>
      </c>
    </row>
    <row r="889" spans="12:15">
      <c r="L889" t="s">
        <v>3583</v>
      </c>
      <c r="M889" s="175"/>
      <c r="N889" s="175" t="s">
        <v>8310</v>
      </c>
      <c r="O889" t="s">
        <v>1616</v>
      </c>
    </row>
    <row r="890" spans="12:15">
      <c r="L890" t="s">
        <v>3584</v>
      </c>
      <c r="M890" s="175" t="s">
        <v>12589</v>
      </c>
      <c r="N890" s="175" t="s">
        <v>8311</v>
      </c>
      <c r="O890" t="s">
        <v>1616</v>
      </c>
    </row>
    <row r="891" spans="12:15">
      <c r="L891" t="s">
        <v>3585</v>
      </c>
      <c r="M891" s="175" t="s">
        <v>12590</v>
      </c>
      <c r="N891" s="175" t="s">
        <v>8312</v>
      </c>
      <c r="O891" t="s">
        <v>1616</v>
      </c>
    </row>
    <row r="892" spans="12:15">
      <c r="L892" t="s">
        <v>3586</v>
      </c>
      <c r="M892" s="175" t="s">
        <v>12591</v>
      </c>
      <c r="N892" s="175" t="s">
        <v>8313</v>
      </c>
      <c r="O892" t="s">
        <v>1616</v>
      </c>
    </row>
    <row r="893" spans="12:15">
      <c r="L893" t="s">
        <v>3587</v>
      </c>
      <c r="M893" s="175" t="s">
        <v>12592</v>
      </c>
      <c r="N893" s="175" t="s">
        <v>8314</v>
      </c>
      <c r="O893" t="s">
        <v>1616</v>
      </c>
    </row>
    <row r="894" spans="12:15">
      <c r="L894" t="s">
        <v>3588</v>
      </c>
      <c r="M894" s="175" t="s">
        <v>12593</v>
      </c>
      <c r="N894" s="175" t="s">
        <v>8315</v>
      </c>
      <c r="O894" t="s">
        <v>1616</v>
      </c>
    </row>
    <row r="895" spans="12:15">
      <c r="L895" t="s">
        <v>3589</v>
      </c>
      <c r="M895" s="175" t="s">
        <v>12594</v>
      </c>
      <c r="N895" s="175" t="s">
        <v>8316</v>
      </c>
      <c r="O895" t="s">
        <v>1616</v>
      </c>
    </row>
    <row r="896" spans="12:15">
      <c r="L896" t="s">
        <v>3590</v>
      </c>
      <c r="M896" s="175" t="s">
        <v>12595</v>
      </c>
      <c r="N896" s="175" t="s">
        <v>8317</v>
      </c>
      <c r="O896" t="s">
        <v>1616</v>
      </c>
    </row>
    <row r="897" spans="12:15">
      <c r="L897" t="s">
        <v>3591</v>
      </c>
      <c r="M897" s="175" t="s">
        <v>12596</v>
      </c>
      <c r="N897" s="175" t="s">
        <v>8318</v>
      </c>
      <c r="O897" t="s">
        <v>1616</v>
      </c>
    </row>
    <row r="898" spans="12:15">
      <c r="L898" t="s">
        <v>3592</v>
      </c>
      <c r="M898" s="175" t="s">
        <v>12597</v>
      </c>
      <c r="N898" s="175" t="s">
        <v>8319</v>
      </c>
      <c r="O898" t="s">
        <v>1616</v>
      </c>
    </row>
    <row r="899" spans="12:15">
      <c r="L899" t="s">
        <v>3593</v>
      </c>
      <c r="M899" s="175" t="s">
        <v>12598</v>
      </c>
      <c r="N899" s="175" t="s">
        <v>8320</v>
      </c>
      <c r="O899" t="s">
        <v>1616</v>
      </c>
    </row>
    <row r="900" spans="12:15">
      <c r="L900" t="s">
        <v>3594</v>
      </c>
      <c r="M900" s="175" t="s">
        <v>12599</v>
      </c>
      <c r="N900" s="175" t="s">
        <v>8321</v>
      </c>
      <c r="O900" t="s">
        <v>1616</v>
      </c>
    </row>
    <row r="901" spans="12:15">
      <c r="L901" t="s">
        <v>3595</v>
      </c>
      <c r="M901" s="175" t="s">
        <v>12600</v>
      </c>
      <c r="N901" s="175" t="s">
        <v>8322</v>
      </c>
      <c r="O901" t="s">
        <v>1616</v>
      </c>
    </row>
    <row r="902" spans="12:15">
      <c r="L902" t="s">
        <v>3596</v>
      </c>
      <c r="M902" s="175" t="s">
        <v>12601</v>
      </c>
      <c r="N902" s="175" t="s">
        <v>8323</v>
      </c>
      <c r="O902" t="s">
        <v>1618</v>
      </c>
    </row>
    <row r="903" spans="12:15">
      <c r="L903" t="s">
        <v>3597</v>
      </c>
      <c r="M903" s="175" t="s">
        <v>12602</v>
      </c>
      <c r="N903" s="175" t="s">
        <v>8324</v>
      </c>
      <c r="O903" t="s">
        <v>1616</v>
      </c>
    </row>
    <row r="904" spans="12:15">
      <c r="L904" t="s">
        <v>3598</v>
      </c>
      <c r="M904" s="175" t="s">
        <v>12603</v>
      </c>
      <c r="N904" s="175" t="s">
        <v>8325</v>
      </c>
      <c r="O904" t="s">
        <v>1616</v>
      </c>
    </row>
    <row r="905" spans="12:15">
      <c r="L905" t="s">
        <v>3599</v>
      </c>
      <c r="M905" s="175" t="s">
        <v>12604</v>
      </c>
      <c r="N905" s="175" t="s">
        <v>8326</v>
      </c>
      <c r="O905" t="s">
        <v>1616</v>
      </c>
    </row>
    <row r="906" spans="12:15">
      <c r="L906" t="s">
        <v>3600</v>
      </c>
      <c r="M906" s="175" t="s">
        <v>12605</v>
      </c>
      <c r="N906" s="175" t="s">
        <v>8327</v>
      </c>
      <c r="O906" t="s">
        <v>1618</v>
      </c>
    </row>
    <row r="907" spans="12:15">
      <c r="L907" t="s">
        <v>3601</v>
      </c>
      <c r="M907" s="175" t="s">
        <v>12606</v>
      </c>
      <c r="N907" s="175" t="s">
        <v>8328</v>
      </c>
      <c r="O907" t="s">
        <v>1616</v>
      </c>
    </row>
    <row r="908" spans="12:15">
      <c r="L908" t="s">
        <v>3602</v>
      </c>
      <c r="M908" s="175" t="s">
        <v>12607</v>
      </c>
      <c r="N908" s="175" t="s">
        <v>8329</v>
      </c>
      <c r="O908" t="s">
        <v>1616</v>
      </c>
    </row>
    <row r="909" spans="12:15">
      <c r="L909" t="s">
        <v>3603</v>
      </c>
      <c r="M909" s="175" t="s">
        <v>12608</v>
      </c>
      <c r="N909" s="175" t="s">
        <v>8330</v>
      </c>
      <c r="O909" t="s">
        <v>1616</v>
      </c>
    </row>
    <row r="910" spans="12:15">
      <c r="L910" t="s">
        <v>3604</v>
      </c>
      <c r="M910" s="175" t="s">
        <v>12609</v>
      </c>
      <c r="N910" s="175" t="s">
        <v>8331</v>
      </c>
      <c r="O910" t="s">
        <v>1618</v>
      </c>
    </row>
    <row r="911" spans="12:15">
      <c r="L911" t="s">
        <v>3605</v>
      </c>
      <c r="M911" s="175" t="s">
        <v>12610</v>
      </c>
      <c r="N911" s="175" t="s">
        <v>8332</v>
      </c>
      <c r="O911" t="s">
        <v>1618</v>
      </c>
    </row>
    <row r="912" spans="12:15">
      <c r="L912" t="s">
        <v>3606</v>
      </c>
      <c r="M912" s="175" t="s">
        <v>12611</v>
      </c>
      <c r="N912" s="175" t="s">
        <v>8333</v>
      </c>
      <c r="O912" t="s">
        <v>1618</v>
      </c>
    </row>
    <row r="913" spans="12:15">
      <c r="L913" t="s">
        <v>3607</v>
      </c>
      <c r="M913" s="175" t="s">
        <v>12612</v>
      </c>
      <c r="N913" s="175" t="s">
        <v>8334</v>
      </c>
      <c r="O913" t="s">
        <v>1618</v>
      </c>
    </row>
    <row r="914" spans="12:15">
      <c r="L914" t="s">
        <v>3608</v>
      </c>
      <c r="M914" s="175" t="s">
        <v>12613</v>
      </c>
      <c r="N914" s="175" t="s">
        <v>8335</v>
      </c>
      <c r="O914" t="s">
        <v>1618</v>
      </c>
    </row>
    <row r="915" spans="12:15">
      <c r="L915" t="s">
        <v>3609</v>
      </c>
      <c r="M915" s="175" t="s">
        <v>12614</v>
      </c>
      <c r="N915" s="175" t="s">
        <v>8336</v>
      </c>
      <c r="O915" t="s">
        <v>1616</v>
      </c>
    </row>
    <row r="916" spans="12:15">
      <c r="L916" t="s">
        <v>3610</v>
      </c>
      <c r="M916" s="175" t="s">
        <v>12615</v>
      </c>
      <c r="N916" s="175" t="s">
        <v>8337</v>
      </c>
      <c r="O916" t="s">
        <v>1616</v>
      </c>
    </row>
    <row r="917" spans="12:15">
      <c r="L917" t="s">
        <v>3611</v>
      </c>
      <c r="M917" s="175" t="s">
        <v>12616</v>
      </c>
      <c r="N917" s="175" t="s">
        <v>8338</v>
      </c>
      <c r="O917" t="s">
        <v>1616</v>
      </c>
    </row>
    <row r="918" spans="12:15">
      <c r="L918" t="s">
        <v>3612</v>
      </c>
      <c r="M918" s="175" t="s">
        <v>12617</v>
      </c>
      <c r="N918" s="175" t="s">
        <v>8339</v>
      </c>
      <c r="O918" t="s">
        <v>1616</v>
      </c>
    </row>
    <row r="919" spans="12:15">
      <c r="L919" t="s">
        <v>3613</v>
      </c>
      <c r="M919" s="175" t="s">
        <v>12618</v>
      </c>
      <c r="N919" s="175" t="s">
        <v>8340</v>
      </c>
      <c r="O919" t="s">
        <v>1618</v>
      </c>
    </row>
    <row r="920" spans="12:15">
      <c r="L920" t="s">
        <v>3614</v>
      </c>
      <c r="M920" s="175" t="s">
        <v>12619</v>
      </c>
      <c r="N920" s="175" t="s">
        <v>8341</v>
      </c>
      <c r="O920" t="s">
        <v>1616</v>
      </c>
    </row>
    <row r="921" spans="12:15">
      <c r="L921" t="s">
        <v>3615</v>
      </c>
      <c r="M921" s="175" t="s">
        <v>12620</v>
      </c>
      <c r="N921" s="175" t="s">
        <v>8342</v>
      </c>
      <c r="O921" t="s">
        <v>1616</v>
      </c>
    </row>
    <row r="922" spans="12:15">
      <c r="L922" t="s">
        <v>3616</v>
      </c>
      <c r="M922" s="175" t="s">
        <v>12621</v>
      </c>
      <c r="N922" s="175" t="s">
        <v>8343</v>
      </c>
      <c r="O922" t="s">
        <v>1616</v>
      </c>
    </row>
    <row r="923" spans="12:15">
      <c r="L923" t="s">
        <v>3617</v>
      </c>
      <c r="M923" s="175" t="s">
        <v>12622</v>
      </c>
      <c r="N923" s="175" t="s">
        <v>8344</v>
      </c>
      <c r="O923" t="s">
        <v>1616</v>
      </c>
    </row>
    <row r="924" spans="12:15">
      <c r="L924" t="s">
        <v>3618</v>
      </c>
      <c r="M924" s="175" t="s">
        <v>12623</v>
      </c>
      <c r="N924" s="175" t="s">
        <v>8345</v>
      </c>
      <c r="O924" t="s">
        <v>1618</v>
      </c>
    </row>
    <row r="925" spans="12:15">
      <c r="L925" t="s">
        <v>3619</v>
      </c>
      <c r="M925" s="175" t="s">
        <v>12624</v>
      </c>
      <c r="N925" s="175" t="s">
        <v>8346</v>
      </c>
      <c r="O925" t="s">
        <v>1616</v>
      </c>
    </row>
    <row r="926" spans="12:15">
      <c r="L926" t="s">
        <v>3620</v>
      </c>
      <c r="M926" s="175" t="s">
        <v>12625</v>
      </c>
      <c r="N926" s="175" t="s">
        <v>8347</v>
      </c>
      <c r="O926" t="s">
        <v>1616</v>
      </c>
    </row>
    <row r="927" spans="12:15">
      <c r="L927" t="s">
        <v>3621</v>
      </c>
      <c r="M927" s="175" t="s">
        <v>12626</v>
      </c>
      <c r="N927" s="175" t="s">
        <v>8348</v>
      </c>
      <c r="O927" t="s">
        <v>1616</v>
      </c>
    </row>
    <row r="928" spans="12:15">
      <c r="L928" t="s">
        <v>3622</v>
      </c>
      <c r="M928" s="175" t="s">
        <v>12627</v>
      </c>
      <c r="N928" s="175" t="s">
        <v>8349</v>
      </c>
      <c r="O928" t="s">
        <v>1616</v>
      </c>
    </row>
    <row r="929" spans="12:15">
      <c r="L929" t="s">
        <v>3623</v>
      </c>
      <c r="M929" s="175" t="s">
        <v>12628</v>
      </c>
      <c r="N929" s="175" t="s">
        <v>8350</v>
      </c>
      <c r="O929" t="s">
        <v>1616</v>
      </c>
    </row>
    <row r="930" spans="12:15">
      <c r="L930" t="s">
        <v>3624</v>
      </c>
      <c r="M930" s="175" t="s">
        <v>12629</v>
      </c>
      <c r="N930" s="175" t="s">
        <v>8351</v>
      </c>
      <c r="O930" t="s">
        <v>1616</v>
      </c>
    </row>
    <row r="931" spans="12:15">
      <c r="L931" t="s">
        <v>3625</v>
      </c>
      <c r="M931" s="175" t="s">
        <v>12630</v>
      </c>
      <c r="N931" s="175" t="s">
        <v>8352</v>
      </c>
      <c r="O931" t="s">
        <v>1616</v>
      </c>
    </row>
    <row r="932" spans="12:15">
      <c r="L932" t="s">
        <v>3626</v>
      </c>
      <c r="M932" s="175" t="s">
        <v>12631</v>
      </c>
      <c r="N932" s="175" t="s">
        <v>8353</v>
      </c>
      <c r="O932" t="s">
        <v>1616</v>
      </c>
    </row>
    <row r="933" spans="12:15">
      <c r="L933" t="s">
        <v>3627</v>
      </c>
      <c r="M933" s="175" t="s">
        <v>12632</v>
      </c>
      <c r="N933" s="175" t="s">
        <v>8354</v>
      </c>
      <c r="O933" t="s">
        <v>1618</v>
      </c>
    </row>
    <row r="934" spans="12:15">
      <c r="L934" t="s">
        <v>3628</v>
      </c>
      <c r="M934" s="175" t="s">
        <v>12633</v>
      </c>
      <c r="N934" s="175" t="s">
        <v>8355</v>
      </c>
      <c r="O934" t="s">
        <v>1618</v>
      </c>
    </row>
    <row r="935" spans="12:15">
      <c r="L935" t="s">
        <v>3629</v>
      </c>
      <c r="M935" s="175" t="s">
        <v>12634</v>
      </c>
      <c r="N935" s="175" t="s">
        <v>8356</v>
      </c>
      <c r="O935" t="s">
        <v>1618</v>
      </c>
    </row>
    <row r="936" spans="12:15">
      <c r="L936" t="s">
        <v>3630</v>
      </c>
      <c r="M936" s="175" t="s">
        <v>12635</v>
      </c>
      <c r="N936" s="175" t="s">
        <v>8357</v>
      </c>
      <c r="O936" t="s">
        <v>1618</v>
      </c>
    </row>
    <row r="937" spans="12:15">
      <c r="L937" t="s">
        <v>3631</v>
      </c>
      <c r="M937" s="175" t="s">
        <v>12636</v>
      </c>
      <c r="N937" s="175" t="s">
        <v>8358</v>
      </c>
      <c r="O937" t="s">
        <v>1618</v>
      </c>
    </row>
    <row r="938" spans="12:15">
      <c r="L938" t="s">
        <v>3632</v>
      </c>
      <c r="M938" s="175" t="s">
        <v>12637</v>
      </c>
      <c r="N938" s="175" t="s">
        <v>8359</v>
      </c>
      <c r="O938" t="s">
        <v>1618</v>
      </c>
    </row>
    <row r="939" spans="12:15">
      <c r="L939" t="s">
        <v>3633</v>
      </c>
      <c r="M939" s="175" t="s">
        <v>12638</v>
      </c>
      <c r="N939" s="175" t="s">
        <v>8360</v>
      </c>
      <c r="O939" t="s">
        <v>1618</v>
      </c>
    </row>
    <row r="940" spans="12:15">
      <c r="L940" t="s">
        <v>3634</v>
      </c>
      <c r="M940" s="175" t="s">
        <v>12639</v>
      </c>
      <c r="N940" s="175" t="s">
        <v>8361</v>
      </c>
      <c r="O940" t="s">
        <v>1616</v>
      </c>
    </row>
    <row r="941" spans="12:15">
      <c r="L941" t="s">
        <v>3635</v>
      </c>
      <c r="M941" s="175" t="s">
        <v>12640</v>
      </c>
      <c r="N941" s="175" t="s">
        <v>8362</v>
      </c>
      <c r="O941" t="s">
        <v>1618</v>
      </c>
    </row>
    <row r="942" spans="12:15">
      <c r="L942" t="s">
        <v>3636</v>
      </c>
      <c r="M942" s="175" t="s">
        <v>12641</v>
      </c>
      <c r="N942" s="175" t="s">
        <v>8363</v>
      </c>
      <c r="O942" t="s">
        <v>1616</v>
      </c>
    </row>
    <row r="943" spans="12:15">
      <c r="L943" t="s">
        <v>3637</v>
      </c>
      <c r="M943" s="175" t="s">
        <v>12642</v>
      </c>
      <c r="N943" s="175" t="s">
        <v>8364</v>
      </c>
      <c r="O943" t="s">
        <v>1618</v>
      </c>
    </row>
    <row r="944" spans="12:15">
      <c r="L944" t="s">
        <v>3638</v>
      </c>
      <c r="M944" s="175" t="s">
        <v>12643</v>
      </c>
      <c r="N944" s="175" t="s">
        <v>8365</v>
      </c>
      <c r="O944" t="s">
        <v>1616</v>
      </c>
    </row>
    <row r="945" spans="12:15">
      <c r="L945" t="s">
        <v>3639</v>
      </c>
      <c r="M945" s="175" t="s">
        <v>12644</v>
      </c>
      <c r="N945" s="175" t="s">
        <v>8366</v>
      </c>
      <c r="O945" t="s">
        <v>1616</v>
      </c>
    </row>
    <row r="946" spans="12:15">
      <c r="L946" t="s">
        <v>3640</v>
      </c>
      <c r="M946" s="175" t="s">
        <v>12645</v>
      </c>
      <c r="N946" s="175" t="s">
        <v>8367</v>
      </c>
      <c r="O946" t="s">
        <v>1616</v>
      </c>
    </row>
    <row r="947" spans="12:15">
      <c r="L947" t="s">
        <v>3641</v>
      </c>
      <c r="M947" s="175" t="s">
        <v>12646</v>
      </c>
      <c r="N947" s="175" t="s">
        <v>8368</v>
      </c>
      <c r="O947" t="s">
        <v>1616</v>
      </c>
    </row>
    <row r="948" spans="12:15">
      <c r="L948" t="s">
        <v>3642</v>
      </c>
      <c r="M948" s="175" t="s">
        <v>12647</v>
      </c>
      <c r="N948" s="175" t="s">
        <v>8369</v>
      </c>
      <c r="O948" t="s">
        <v>1616</v>
      </c>
    </row>
    <row r="949" spans="12:15">
      <c r="L949" t="s">
        <v>3643</v>
      </c>
      <c r="M949" s="175" t="s">
        <v>12648</v>
      </c>
      <c r="N949" s="175" t="s">
        <v>8370</v>
      </c>
      <c r="O949" t="s">
        <v>1618</v>
      </c>
    </row>
    <row r="950" spans="12:15">
      <c r="L950" t="s">
        <v>3644</v>
      </c>
      <c r="M950" s="175" t="s">
        <v>12649</v>
      </c>
      <c r="N950" s="175" t="s">
        <v>8371</v>
      </c>
      <c r="O950" t="s">
        <v>1618</v>
      </c>
    </row>
    <row r="951" spans="12:15">
      <c r="L951" t="s">
        <v>3645</v>
      </c>
      <c r="M951" s="175" t="s">
        <v>12650</v>
      </c>
      <c r="N951" s="175" t="s">
        <v>8372</v>
      </c>
      <c r="O951" t="s">
        <v>1616</v>
      </c>
    </row>
    <row r="952" spans="12:15">
      <c r="L952" t="s">
        <v>3646</v>
      </c>
      <c r="M952" s="175" t="s">
        <v>12651</v>
      </c>
      <c r="N952" s="175" t="s">
        <v>8373</v>
      </c>
      <c r="O952" t="s">
        <v>1616</v>
      </c>
    </row>
    <row r="953" spans="12:15">
      <c r="L953" t="s">
        <v>3647</v>
      </c>
      <c r="M953" s="175" t="s">
        <v>12652</v>
      </c>
      <c r="N953" s="175" t="s">
        <v>8374</v>
      </c>
      <c r="O953" t="s">
        <v>1618</v>
      </c>
    </row>
    <row r="954" spans="12:15">
      <c r="L954" t="s">
        <v>3648</v>
      </c>
      <c r="M954" s="175" t="s">
        <v>12653</v>
      </c>
      <c r="N954" s="175" t="s">
        <v>8375</v>
      </c>
      <c r="O954" t="s">
        <v>1618</v>
      </c>
    </row>
    <row r="955" spans="12:15">
      <c r="L955" t="s">
        <v>3649</v>
      </c>
      <c r="M955" s="175" t="s">
        <v>12654</v>
      </c>
      <c r="N955" s="175" t="s">
        <v>8376</v>
      </c>
      <c r="O955" t="s">
        <v>1618</v>
      </c>
    </row>
    <row r="956" spans="12:15">
      <c r="L956" t="s">
        <v>3650</v>
      </c>
      <c r="M956" s="175" t="s">
        <v>12655</v>
      </c>
      <c r="N956" s="175" t="s">
        <v>8377</v>
      </c>
      <c r="O956" t="s">
        <v>1616</v>
      </c>
    </row>
    <row r="957" spans="12:15">
      <c r="L957" t="s">
        <v>3651</v>
      </c>
      <c r="M957" s="175" t="s">
        <v>12656</v>
      </c>
      <c r="N957" s="175" t="s">
        <v>8378</v>
      </c>
      <c r="O957" t="s">
        <v>1616</v>
      </c>
    </row>
    <row r="958" spans="12:15">
      <c r="L958" t="s">
        <v>3652</v>
      </c>
      <c r="M958" s="175" t="s">
        <v>12657</v>
      </c>
      <c r="N958" s="175" t="s">
        <v>8379</v>
      </c>
      <c r="O958" t="s">
        <v>1618</v>
      </c>
    </row>
    <row r="959" spans="12:15">
      <c r="L959" t="s">
        <v>3653</v>
      </c>
      <c r="M959" s="175" t="s">
        <v>12658</v>
      </c>
      <c r="N959" s="175" t="s">
        <v>8380</v>
      </c>
      <c r="O959" t="s">
        <v>1618</v>
      </c>
    </row>
    <row r="960" spans="12:15">
      <c r="L960" t="s">
        <v>3654</v>
      </c>
      <c r="M960" s="175" t="s">
        <v>12659</v>
      </c>
      <c r="N960" s="175" t="s">
        <v>8381</v>
      </c>
      <c r="O960" t="s">
        <v>1618</v>
      </c>
    </row>
    <row r="961" spans="12:15">
      <c r="L961" t="s">
        <v>3655</v>
      </c>
      <c r="M961" s="175" t="s">
        <v>12660</v>
      </c>
      <c r="N961" s="175" t="s">
        <v>8382</v>
      </c>
      <c r="O961" t="s">
        <v>1618</v>
      </c>
    </row>
    <row r="962" spans="12:15">
      <c r="L962" t="s">
        <v>3656</v>
      </c>
      <c r="M962" s="175" t="s">
        <v>12661</v>
      </c>
      <c r="N962" s="175" t="s">
        <v>8383</v>
      </c>
      <c r="O962" t="s">
        <v>1618</v>
      </c>
    </row>
    <row r="963" spans="12:15">
      <c r="L963" t="s">
        <v>3657</v>
      </c>
      <c r="M963" s="175" t="s">
        <v>12662</v>
      </c>
      <c r="N963" s="175" t="s">
        <v>8384</v>
      </c>
      <c r="O963" t="s">
        <v>1616</v>
      </c>
    </row>
    <row r="964" spans="12:15">
      <c r="L964" t="s">
        <v>3658</v>
      </c>
      <c r="M964" s="175" t="s">
        <v>12663</v>
      </c>
      <c r="N964" s="175" t="s">
        <v>8385</v>
      </c>
      <c r="O964" t="s">
        <v>1616</v>
      </c>
    </row>
    <row r="965" spans="12:15">
      <c r="L965" t="s">
        <v>3659</v>
      </c>
      <c r="M965" s="175" t="s">
        <v>12664</v>
      </c>
      <c r="N965" s="175" t="s">
        <v>8386</v>
      </c>
      <c r="O965" t="s">
        <v>1616</v>
      </c>
    </row>
    <row r="966" spans="12:15">
      <c r="L966" t="s">
        <v>3660</v>
      </c>
      <c r="M966" s="175" t="s">
        <v>12665</v>
      </c>
      <c r="N966" s="175" t="s">
        <v>8387</v>
      </c>
      <c r="O966" t="s">
        <v>1618</v>
      </c>
    </row>
    <row r="967" spans="12:15">
      <c r="L967" t="s">
        <v>3661</v>
      </c>
      <c r="M967" s="175" t="s">
        <v>12666</v>
      </c>
      <c r="N967" s="175" t="s">
        <v>8388</v>
      </c>
      <c r="O967" t="s">
        <v>1618</v>
      </c>
    </row>
    <row r="968" spans="12:15">
      <c r="L968" t="s">
        <v>3662</v>
      </c>
      <c r="M968" s="175" t="s">
        <v>12667</v>
      </c>
      <c r="N968" s="175" t="s">
        <v>8389</v>
      </c>
      <c r="O968" t="s">
        <v>1605</v>
      </c>
    </row>
    <row r="969" spans="12:15">
      <c r="L969" t="s">
        <v>3663</v>
      </c>
      <c r="M969" s="175" t="s">
        <v>12668</v>
      </c>
      <c r="N969" s="175" t="s">
        <v>8390</v>
      </c>
      <c r="O969" t="s">
        <v>1616</v>
      </c>
    </row>
    <row r="970" spans="12:15">
      <c r="L970" t="s">
        <v>3664</v>
      </c>
      <c r="M970" s="175" t="s">
        <v>12669</v>
      </c>
      <c r="N970" s="175" t="s">
        <v>8391</v>
      </c>
      <c r="O970" t="s">
        <v>1618</v>
      </c>
    </row>
    <row r="971" spans="12:15">
      <c r="L971" t="s">
        <v>3665</v>
      </c>
      <c r="M971" s="175" t="s">
        <v>12670</v>
      </c>
      <c r="N971" s="175" t="s">
        <v>8392</v>
      </c>
      <c r="O971" t="s">
        <v>1616</v>
      </c>
    </row>
    <row r="972" spans="12:15">
      <c r="L972" t="s">
        <v>3666</v>
      </c>
      <c r="M972" s="175" t="s">
        <v>12671</v>
      </c>
      <c r="N972" s="175" t="s">
        <v>8393</v>
      </c>
      <c r="O972" t="s">
        <v>1616</v>
      </c>
    </row>
    <row r="973" spans="12:15">
      <c r="L973" t="s">
        <v>3667</v>
      </c>
      <c r="M973" s="175" t="s">
        <v>12672</v>
      </c>
      <c r="N973" s="175" t="s">
        <v>8394</v>
      </c>
      <c r="O973" t="s">
        <v>1616</v>
      </c>
    </row>
    <row r="974" spans="12:15">
      <c r="L974" t="s">
        <v>3668</v>
      </c>
      <c r="M974" s="175" t="s">
        <v>12673</v>
      </c>
      <c r="N974" s="175" t="s">
        <v>8395</v>
      </c>
      <c r="O974" t="s">
        <v>1616</v>
      </c>
    </row>
    <row r="975" spans="12:15">
      <c r="L975" t="s">
        <v>3669</v>
      </c>
      <c r="M975" s="175" t="s">
        <v>12674</v>
      </c>
      <c r="N975" s="175" t="s">
        <v>8396</v>
      </c>
      <c r="O975" t="s">
        <v>1616</v>
      </c>
    </row>
    <row r="976" spans="12:15">
      <c r="L976" t="s">
        <v>3670</v>
      </c>
      <c r="M976" s="175" t="s">
        <v>12675</v>
      </c>
      <c r="N976" s="175" t="s">
        <v>8397</v>
      </c>
      <c r="O976" t="s">
        <v>1616</v>
      </c>
    </row>
    <row r="977" spans="12:15">
      <c r="L977" t="s">
        <v>3671</v>
      </c>
      <c r="M977" s="175" t="s">
        <v>12676</v>
      </c>
      <c r="N977" s="175" t="s">
        <v>8398</v>
      </c>
      <c r="O977" t="s">
        <v>1618</v>
      </c>
    </row>
    <row r="978" spans="12:15">
      <c r="L978" t="s">
        <v>3672</v>
      </c>
      <c r="M978" s="175" t="s">
        <v>12677</v>
      </c>
      <c r="N978" s="175" t="s">
        <v>8399</v>
      </c>
      <c r="O978" t="s">
        <v>1618</v>
      </c>
    </row>
    <row r="979" spans="12:15">
      <c r="L979" t="s">
        <v>3673</v>
      </c>
      <c r="M979" s="175" t="s">
        <v>12678</v>
      </c>
      <c r="N979" s="175" t="s">
        <v>8400</v>
      </c>
      <c r="O979" t="s">
        <v>1618</v>
      </c>
    </row>
    <row r="980" spans="12:15">
      <c r="L980" t="s">
        <v>3674</v>
      </c>
      <c r="M980" s="175" t="s">
        <v>12679</v>
      </c>
      <c r="N980" s="175" t="s">
        <v>8401</v>
      </c>
      <c r="O980" t="s">
        <v>1616</v>
      </c>
    </row>
    <row r="981" spans="12:15">
      <c r="L981" t="s">
        <v>3675</v>
      </c>
      <c r="M981" s="175" t="s">
        <v>12680</v>
      </c>
      <c r="N981" s="175" t="s">
        <v>8402</v>
      </c>
      <c r="O981" t="s">
        <v>1616</v>
      </c>
    </row>
    <row r="982" spans="12:15">
      <c r="L982" t="s">
        <v>3676</v>
      </c>
      <c r="M982" s="175" t="s">
        <v>12681</v>
      </c>
      <c r="N982" s="175" t="s">
        <v>8403</v>
      </c>
      <c r="O982" t="s">
        <v>1616</v>
      </c>
    </row>
    <row r="983" spans="12:15">
      <c r="L983" t="s">
        <v>3677</v>
      </c>
      <c r="M983" s="175" t="s">
        <v>12682</v>
      </c>
      <c r="N983" s="175" t="s">
        <v>8404</v>
      </c>
      <c r="O983" t="s">
        <v>1616</v>
      </c>
    </row>
    <row r="984" spans="12:15">
      <c r="L984" t="s">
        <v>3678</v>
      </c>
      <c r="M984" s="175" t="s">
        <v>12683</v>
      </c>
      <c r="N984" s="175" t="s">
        <v>8405</v>
      </c>
      <c r="O984" t="s">
        <v>1616</v>
      </c>
    </row>
    <row r="985" spans="12:15">
      <c r="L985" t="s">
        <v>3679</v>
      </c>
      <c r="M985" s="175" t="s">
        <v>12684</v>
      </c>
      <c r="N985" s="175" t="s">
        <v>8406</v>
      </c>
      <c r="O985" t="s">
        <v>1616</v>
      </c>
    </row>
    <row r="986" spans="12:15">
      <c r="L986" t="s">
        <v>3680</v>
      </c>
      <c r="M986" s="175" t="s">
        <v>12685</v>
      </c>
      <c r="N986" s="175" t="s">
        <v>8407</v>
      </c>
      <c r="O986" t="s">
        <v>1616</v>
      </c>
    </row>
    <row r="987" spans="12:15">
      <c r="L987" t="s">
        <v>3681</v>
      </c>
      <c r="M987" s="175" t="s">
        <v>12686</v>
      </c>
      <c r="N987" s="175" t="s">
        <v>8408</v>
      </c>
      <c r="O987" t="s">
        <v>1616</v>
      </c>
    </row>
    <row r="988" spans="12:15">
      <c r="L988" t="s">
        <v>3682</v>
      </c>
      <c r="M988" s="175" t="s">
        <v>12687</v>
      </c>
      <c r="N988" s="175" t="s">
        <v>8409</v>
      </c>
      <c r="O988" t="s">
        <v>1616</v>
      </c>
    </row>
    <row r="989" spans="12:15">
      <c r="L989" t="s">
        <v>3683</v>
      </c>
      <c r="M989" s="175" t="s">
        <v>12688</v>
      </c>
      <c r="N989" s="175" t="s">
        <v>8410</v>
      </c>
      <c r="O989" t="s">
        <v>1616</v>
      </c>
    </row>
    <row r="990" spans="12:15">
      <c r="L990" t="s">
        <v>3684</v>
      </c>
      <c r="M990" s="175" t="s">
        <v>12689</v>
      </c>
      <c r="N990" s="175" t="s">
        <v>8411</v>
      </c>
      <c r="O990" t="s">
        <v>1616</v>
      </c>
    </row>
    <row r="991" spans="12:15">
      <c r="L991" t="s">
        <v>3685</v>
      </c>
      <c r="M991" s="175" t="s">
        <v>12690</v>
      </c>
      <c r="N991" s="175" t="s">
        <v>8412</v>
      </c>
      <c r="O991" t="s">
        <v>1616</v>
      </c>
    </row>
    <row r="992" spans="12:15">
      <c r="L992" t="s">
        <v>3686</v>
      </c>
      <c r="M992" s="175" t="s">
        <v>12691</v>
      </c>
      <c r="N992" s="175" t="s">
        <v>8413</v>
      </c>
      <c r="O992" t="s">
        <v>1614</v>
      </c>
    </row>
    <row r="993" spans="12:15">
      <c r="L993" t="s">
        <v>3687</v>
      </c>
      <c r="M993" s="175" t="s">
        <v>12692</v>
      </c>
      <c r="N993" s="175" t="s">
        <v>8414</v>
      </c>
      <c r="O993" t="s">
        <v>1614</v>
      </c>
    </row>
    <row r="994" spans="12:15">
      <c r="L994" t="s">
        <v>3688</v>
      </c>
      <c r="M994" s="175" t="s">
        <v>12693</v>
      </c>
      <c r="N994" s="175" t="s">
        <v>8415</v>
      </c>
      <c r="O994" t="s">
        <v>1616</v>
      </c>
    </row>
    <row r="995" spans="12:15">
      <c r="L995" t="s">
        <v>3689</v>
      </c>
      <c r="M995" s="175" t="s">
        <v>12694</v>
      </c>
      <c r="N995" s="175" t="s">
        <v>8416</v>
      </c>
      <c r="O995" t="s">
        <v>1614</v>
      </c>
    </row>
    <row r="996" spans="12:15">
      <c r="L996" t="s">
        <v>3690</v>
      </c>
      <c r="M996" s="175" t="s">
        <v>12695</v>
      </c>
      <c r="N996" s="175" t="s">
        <v>8417</v>
      </c>
      <c r="O996" t="s">
        <v>1616</v>
      </c>
    </row>
    <row r="997" spans="12:15">
      <c r="L997" t="s">
        <v>3691</v>
      </c>
      <c r="M997" s="175" t="s">
        <v>12696</v>
      </c>
      <c r="N997" s="175" t="s">
        <v>8418</v>
      </c>
      <c r="O997" t="s">
        <v>1616</v>
      </c>
    </row>
    <row r="998" spans="12:15">
      <c r="L998" t="s">
        <v>3692</v>
      </c>
      <c r="M998" s="175" t="s">
        <v>12697</v>
      </c>
      <c r="N998" s="175" t="s">
        <v>8419</v>
      </c>
      <c r="O998" t="s">
        <v>1616</v>
      </c>
    </row>
    <row r="999" spans="12:15">
      <c r="L999" t="s">
        <v>3693</v>
      </c>
      <c r="M999" s="175" t="s">
        <v>12698</v>
      </c>
      <c r="N999" s="175" t="s">
        <v>8420</v>
      </c>
      <c r="O999" t="s">
        <v>1616</v>
      </c>
    </row>
    <row r="1000" spans="12:15">
      <c r="L1000" t="s">
        <v>3694</v>
      </c>
      <c r="M1000" s="175" t="s">
        <v>12699</v>
      </c>
      <c r="N1000" s="175" t="s">
        <v>8421</v>
      </c>
      <c r="O1000" t="s">
        <v>1605</v>
      </c>
    </row>
    <row r="1001" spans="12:15">
      <c r="L1001" t="s">
        <v>3695</v>
      </c>
      <c r="M1001" s="175" t="s">
        <v>12700</v>
      </c>
      <c r="N1001" s="175" t="s">
        <v>8422</v>
      </c>
      <c r="O1001" t="s">
        <v>1616</v>
      </c>
    </row>
    <row r="1002" spans="12:15">
      <c r="L1002" t="s">
        <v>3696</v>
      </c>
      <c r="M1002" s="175" t="s">
        <v>12701</v>
      </c>
      <c r="N1002" s="175" t="s">
        <v>8423</v>
      </c>
      <c r="O1002" t="s">
        <v>1616</v>
      </c>
    </row>
    <row r="1003" spans="12:15">
      <c r="L1003" t="s">
        <v>3697</v>
      </c>
      <c r="M1003" s="175" t="s">
        <v>12539</v>
      </c>
      <c r="N1003" s="175" t="s">
        <v>8424</v>
      </c>
      <c r="O1003" t="s">
        <v>1616</v>
      </c>
    </row>
    <row r="1004" spans="12:15">
      <c r="L1004" t="s">
        <v>3698</v>
      </c>
      <c r="M1004" s="175" t="s">
        <v>12702</v>
      </c>
      <c r="N1004" s="175" t="s">
        <v>8425</v>
      </c>
      <c r="O1004" t="s">
        <v>1616</v>
      </c>
    </row>
    <row r="1005" spans="12:15">
      <c r="L1005" t="s">
        <v>3699</v>
      </c>
      <c r="M1005" s="175" t="s">
        <v>12703</v>
      </c>
      <c r="N1005" s="175" t="s">
        <v>8426</v>
      </c>
      <c r="O1005" t="s">
        <v>1616</v>
      </c>
    </row>
    <row r="1006" spans="12:15">
      <c r="L1006" t="s">
        <v>3700</v>
      </c>
      <c r="M1006" s="175" t="s">
        <v>12704</v>
      </c>
      <c r="N1006" s="175" t="s">
        <v>8427</v>
      </c>
      <c r="O1006" t="s">
        <v>1618</v>
      </c>
    </row>
    <row r="1007" spans="12:15">
      <c r="L1007" t="s">
        <v>3701</v>
      </c>
      <c r="M1007" s="175" t="s">
        <v>12705</v>
      </c>
      <c r="N1007" s="175" t="s">
        <v>8428</v>
      </c>
      <c r="O1007" t="s">
        <v>1618</v>
      </c>
    </row>
    <row r="1008" spans="12:15">
      <c r="L1008" t="s">
        <v>3702</v>
      </c>
      <c r="M1008" s="175" t="s">
        <v>12706</v>
      </c>
      <c r="N1008" s="175" t="s">
        <v>8429</v>
      </c>
      <c r="O1008" t="s">
        <v>1618</v>
      </c>
    </row>
    <row r="1009" spans="12:15">
      <c r="L1009" t="s">
        <v>3703</v>
      </c>
      <c r="M1009" s="175"/>
      <c r="N1009" s="175" t="s">
        <v>8430</v>
      </c>
      <c r="O1009" t="s">
        <v>1616</v>
      </c>
    </row>
    <row r="1010" spans="12:15">
      <c r="L1010" t="s">
        <v>3704</v>
      </c>
      <c r="M1010" s="175"/>
      <c r="N1010" s="175" t="s">
        <v>8431</v>
      </c>
      <c r="O1010" t="s">
        <v>1616</v>
      </c>
    </row>
    <row r="1011" spans="12:15">
      <c r="L1011" t="s">
        <v>3705</v>
      </c>
      <c r="M1011" s="175"/>
      <c r="N1011" s="175" t="s">
        <v>8432</v>
      </c>
      <c r="O1011" t="s">
        <v>1616</v>
      </c>
    </row>
    <row r="1012" spans="12:15">
      <c r="L1012" t="s">
        <v>3706</v>
      </c>
      <c r="M1012" s="175"/>
      <c r="N1012" s="175" t="s">
        <v>8433</v>
      </c>
      <c r="O1012" t="s">
        <v>1616</v>
      </c>
    </row>
    <row r="1013" spans="12:15">
      <c r="L1013" t="s">
        <v>3707</v>
      </c>
      <c r="M1013" s="175"/>
      <c r="N1013" s="175" t="s">
        <v>8434</v>
      </c>
      <c r="O1013" t="s">
        <v>1616</v>
      </c>
    </row>
    <row r="1014" spans="12:15">
      <c r="L1014" t="s">
        <v>3708</v>
      </c>
      <c r="M1014" s="175"/>
      <c r="N1014" s="175" t="s">
        <v>8435</v>
      </c>
      <c r="O1014" t="s">
        <v>1616</v>
      </c>
    </row>
    <row r="1015" spans="12:15">
      <c r="L1015" t="s">
        <v>3709</v>
      </c>
      <c r="M1015" s="175"/>
      <c r="N1015" s="175" t="s">
        <v>8436</v>
      </c>
      <c r="O1015" t="s">
        <v>1616</v>
      </c>
    </row>
    <row r="1016" spans="12:15">
      <c r="L1016" t="s">
        <v>3710</v>
      </c>
      <c r="M1016" s="175"/>
      <c r="N1016" s="175" t="s">
        <v>8437</v>
      </c>
      <c r="O1016" t="s">
        <v>1616</v>
      </c>
    </row>
    <row r="1017" spans="12:15">
      <c r="L1017" t="s">
        <v>3711</v>
      </c>
      <c r="M1017" s="175"/>
      <c r="N1017" s="175" t="s">
        <v>8438</v>
      </c>
      <c r="O1017" t="s">
        <v>1616</v>
      </c>
    </row>
    <row r="1018" spans="12:15">
      <c r="L1018" t="s">
        <v>3712</v>
      </c>
      <c r="M1018" s="175"/>
      <c r="N1018" s="175" t="s">
        <v>8439</v>
      </c>
      <c r="O1018" t="s">
        <v>1616</v>
      </c>
    </row>
    <row r="1019" spans="12:15">
      <c r="L1019" t="s">
        <v>3713</v>
      </c>
      <c r="M1019" s="175"/>
      <c r="N1019" s="175" t="s">
        <v>8440</v>
      </c>
      <c r="O1019" t="s">
        <v>1616</v>
      </c>
    </row>
    <row r="1020" spans="12:15">
      <c r="L1020" t="s">
        <v>3714</v>
      </c>
      <c r="M1020" s="175"/>
      <c r="N1020" s="175" t="s">
        <v>8441</v>
      </c>
      <c r="O1020" t="s">
        <v>1616</v>
      </c>
    </row>
    <row r="1021" spans="12:15">
      <c r="L1021" t="s">
        <v>3715</v>
      </c>
      <c r="M1021" s="175"/>
      <c r="N1021" s="175" t="s">
        <v>8442</v>
      </c>
      <c r="O1021" t="s">
        <v>1616</v>
      </c>
    </row>
    <row r="1022" spans="12:15">
      <c r="L1022" t="s">
        <v>3716</v>
      </c>
      <c r="M1022" s="175"/>
      <c r="N1022" s="175" t="s">
        <v>8443</v>
      </c>
      <c r="O1022" t="s">
        <v>1616</v>
      </c>
    </row>
    <row r="1023" spans="12:15">
      <c r="L1023" t="s">
        <v>3717</v>
      </c>
      <c r="M1023" s="175"/>
      <c r="N1023" s="175" t="s">
        <v>8444</v>
      </c>
      <c r="O1023" t="s">
        <v>1616</v>
      </c>
    </row>
    <row r="1024" spans="12:15">
      <c r="L1024" t="s">
        <v>3718</v>
      </c>
      <c r="M1024" s="175"/>
      <c r="N1024" s="175" t="s">
        <v>8445</v>
      </c>
      <c r="O1024" t="s">
        <v>1616</v>
      </c>
    </row>
    <row r="1025" spans="12:15">
      <c r="L1025" t="s">
        <v>3719</v>
      </c>
      <c r="M1025" s="175"/>
      <c r="N1025" s="175" t="s">
        <v>8446</v>
      </c>
      <c r="O1025" t="s">
        <v>1616</v>
      </c>
    </row>
    <row r="1026" spans="12:15">
      <c r="L1026" t="s">
        <v>3720</v>
      </c>
      <c r="M1026" s="175"/>
      <c r="N1026" s="175" t="s">
        <v>8447</v>
      </c>
      <c r="O1026" t="s">
        <v>1616</v>
      </c>
    </row>
    <row r="1027" spans="12:15">
      <c r="L1027" t="s">
        <v>3721</v>
      </c>
      <c r="M1027" s="175"/>
      <c r="N1027" s="175" t="s">
        <v>8448</v>
      </c>
      <c r="O1027" t="s">
        <v>1616</v>
      </c>
    </row>
    <row r="1028" spans="12:15">
      <c r="L1028" t="s">
        <v>3722</v>
      </c>
      <c r="M1028" s="175"/>
      <c r="N1028" s="175" t="s">
        <v>8449</v>
      </c>
      <c r="O1028" t="s">
        <v>1616</v>
      </c>
    </row>
    <row r="1029" spans="12:15">
      <c r="L1029" t="s">
        <v>3723</v>
      </c>
      <c r="M1029" s="175"/>
      <c r="N1029" s="175" t="s">
        <v>8450</v>
      </c>
      <c r="O1029" t="s">
        <v>1616</v>
      </c>
    </row>
    <row r="1030" spans="12:15">
      <c r="L1030" t="s">
        <v>3724</v>
      </c>
      <c r="M1030" s="175"/>
      <c r="N1030" s="175" t="s">
        <v>8451</v>
      </c>
      <c r="O1030" t="s">
        <v>1616</v>
      </c>
    </row>
    <row r="1031" spans="12:15">
      <c r="L1031" t="s">
        <v>3725</v>
      </c>
      <c r="M1031" s="175"/>
      <c r="N1031" s="175" t="s">
        <v>8452</v>
      </c>
      <c r="O1031" t="s">
        <v>1616</v>
      </c>
    </row>
    <row r="1032" spans="12:15">
      <c r="L1032" t="s">
        <v>3726</v>
      </c>
      <c r="M1032" s="175"/>
      <c r="N1032" s="175" t="s">
        <v>8453</v>
      </c>
      <c r="O1032" t="s">
        <v>1616</v>
      </c>
    </row>
    <row r="1033" spans="12:15">
      <c r="L1033" t="s">
        <v>3727</v>
      </c>
      <c r="M1033" s="175"/>
      <c r="N1033" s="175" t="s">
        <v>8454</v>
      </c>
      <c r="O1033" t="s">
        <v>1616</v>
      </c>
    </row>
    <row r="1034" spans="12:15">
      <c r="L1034" t="s">
        <v>3728</v>
      </c>
      <c r="M1034" s="175"/>
      <c r="N1034" s="175" t="s">
        <v>8455</v>
      </c>
      <c r="O1034" t="s">
        <v>1616</v>
      </c>
    </row>
    <row r="1035" spans="12:15">
      <c r="L1035" t="s">
        <v>3729</v>
      </c>
      <c r="M1035" s="175"/>
      <c r="N1035" s="175" t="s">
        <v>8456</v>
      </c>
      <c r="O1035" t="s">
        <v>1616</v>
      </c>
    </row>
    <row r="1036" spans="12:15">
      <c r="L1036" t="s">
        <v>3730</v>
      </c>
      <c r="M1036" s="175"/>
      <c r="N1036" s="175" t="s">
        <v>8457</v>
      </c>
      <c r="O1036" t="s">
        <v>1616</v>
      </c>
    </row>
    <row r="1037" spans="12:15">
      <c r="L1037" t="s">
        <v>3731</v>
      </c>
      <c r="M1037" s="175"/>
      <c r="N1037" s="175" t="s">
        <v>8458</v>
      </c>
      <c r="O1037" t="s">
        <v>1616</v>
      </c>
    </row>
    <row r="1038" spans="12:15">
      <c r="L1038" t="s">
        <v>3732</v>
      </c>
      <c r="M1038" s="175"/>
      <c r="N1038" s="175" t="s">
        <v>8459</v>
      </c>
      <c r="O1038" t="s">
        <v>1616</v>
      </c>
    </row>
    <row r="1039" spans="12:15">
      <c r="L1039" t="s">
        <v>3733</v>
      </c>
      <c r="M1039" s="175"/>
      <c r="N1039" s="175" t="s">
        <v>8460</v>
      </c>
      <c r="O1039" t="s">
        <v>1616</v>
      </c>
    </row>
    <row r="1040" spans="12:15">
      <c r="L1040" t="s">
        <v>3734</v>
      </c>
      <c r="M1040" s="175"/>
      <c r="N1040" s="175" t="s">
        <v>8461</v>
      </c>
      <c r="O1040" t="s">
        <v>1616</v>
      </c>
    </row>
    <row r="1041" spans="12:15">
      <c r="L1041" t="s">
        <v>3735</v>
      </c>
      <c r="M1041" s="175"/>
      <c r="N1041" s="175" t="s">
        <v>8462</v>
      </c>
      <c r="O1041" t="s">
        <v>1616</v>
      </c>
    </row>
    <row r="1042" spans="12:15">
      <c r="L1042" t="s">
        <v>3736</v>
      </c>
      <c r="M1042" s="175"/>
      <c r="N1042" s="175" t="s">
        <v>8463</v>
      </c>
      <c r="O1042" t="s">
        <v>1616</v>
      </c>
    </row>
    <row r="1043" spans="12:15">
      <c r="L1043" t="s">
        <v>3737</v>
      </c>
      <c r="M1043" s="175"/>
      <c r="N1043" s="175" t="s">
        <v>8464</v>
      </c>
      <c r="O1043" t="s">
        <v>1616</v>
      </c>
    </row>
    <row r="1044" spans="12:15">
      <c r="L1044" t="s">
        <v>3738</v>
      </c>
      <c r="M1044" s="175"/>
      <c r="N1044" s="175" t="s">
        <v>8465</v>
      </c>
      <c r="O1044" t="s">
        <v>1616</v>
      </c>
    </row>
    <row r="1045" spans="12:15">
      <c r="L1045" t="s">
        <v>3739</v>
      </c>
      <c r="M1045" s="175"/>
      <c r="N1045" s="175" t="s">
        <v>8466</v>
      </c>
      <c r="O1045" t="s">
        <v>1616</v>
      </c>
    </row>
    <row r="1046" spans="12:15">
      <c r="L1046" t="s">
        <v>3740</v>
      </c>
      <c r="M1046" s="175"/>
      <c r="N1046" s="175" t="s">
        <v>8467</v>
      </c>
      <c r="O1046" t="s">
        <v>1616</v>
      </c>
    </row>
    <row r="1047" spans="12:15">
      <c r="L1047" t="s">
        <v>3741</v>
      </c>
      <c r="M1047" s="175" t="s">
        <v>12707</v>
      </c>
      <c r="N1047" s="175" t="s">
        <v>8468</v>
      </c>
      <c r="O1047" t="s">
        <v>1616</v>
      </c>
    </row>
    <row r="1048" spans="12:15">
      <c r="L1048" t="s">
        <v>3742</v>
      </c>
      <c r="M1048" s="175"/>
      <c r="N1048" s="175" t="s">
        <v>8469</v>
      </c>
      <c r="O1048" t="s">
        <v>1616</v>
      </c>
    </row>
    <row r="1049" spans="12:15">
      <c r="L1049" t="s">
        <v>3743</v>
      </c>
      <c r="M1049" s="175"/>
      <c r="N1049" s="175" t="s">
        <v>8470</v>
      </c>
      <c r="O1049" t="s">
        <v>1616</v>
      </c>
    </row>
    <row r="1050" spans="12:15">
      <c r="L1050" t="s">
        <v>3744</v>
      </c>
      <c r="M1050" s="175"/>
      <c r="N1050" s="175" t="s">
        <v>8471</v>
      </c>
      <c r="O1050" t="s">
        <v>1616</v>
      </c>
    </row>
    <row r="1051" spans="12:15">
      <c r="L1051" t="s">
        <v>3745</v>
      </c>
      <c r="M1051" s="175"/>
      <c r="N1051" s="175" t="s">
        <v>8472</v>
      </c>
      <c r="O1051" t="s">
        <v>1616</v>
      </c>
    </row>
    <row r="1052" spans="12:15">
      <c r="L1052" t="s">
        <v>3746</v>
      </c>
      <c r="M1052" s="175"/>
      <c r="N1052" s="175" t="s">
        <v>8473</v>
      </c>
      <c r="O1052" t="s">
        <v>1616</v>
      </c>
    </row>
    <row r="1053" spans="12:15">
      <c r="L1053" t="s">
        <v>3747</v>
      </c>
      <c r="M1053" s="175"/>
      <c r="N1053" s="175" t="s">
        <v>8474</v>
      </c>
      <c r="O1053" t="s">
        <v>1616</v>
      </c>
    </row>
    <row r="1054" spans="12:15">
      <c r="L1054" t="s">
        <v>3748</v>
      </c>
      <c r="M1054" s="175"/>
      <c r="N1054" s="175" t="s">
        <v>8475</v>
      </c>
      <c r="O1054" t="s">
        <v>1616</v>
      </c>
    </row>
    <row r="1055" spans="12:15">
      <c r="L1055" t="s">
        <v>3749</v>
      </c>
      <c r="M1055" s="175" t="s">
        <v>12708</v>
      </c>
      <c r="N1055" s="175" t="s">
        <v>8476</v>
      </c>
      <c r="O1055" t="s">
        <v>1616</v>
      </c>
    </row>
    <row r="1056" spans="12:15">
      <c r="L1056" t="s">
        <v>3750</v>
      </c>
      <c r="M1056" s="175"/>
      <c r="N1056" s="175" t="s">
        <v>8477</v>
      </c>
      <c r="O1056" t="s">
        <v>1616</v>
      </c>
    </row>
    <row r="1057" spans="12:15">
      <c r="L1057" t="s">
        <v>3751</v>
      </c>
      <c r="M1057" s="175"/>
      <c r="N1057" s="175" t="s">
        <v>8478</v>
      </c>
      <c r="O1057" t="s">
        <v>1614</v>
      </c>
    </row>
    <row r="1058" spans="12:15">
      <c r="L1058" t="s">
        <v>3752</v>
      </c>
      <c r="M1058" s="175"/>
      <c r="N1058" s="175" t="s">
        <v>8479</v>
      </c>
      <c r="O1058" t="s">
        <v>1616</v>
      </c>
    </row>
    <row r="1059" spans="12:15">
      <c r="L1059" t="s">
        <v>3753</v>
      </c>
      <c r="M1059" s="175" t="s">
        <v>12709</v>
      </c>
      <c r="N1059" s="175" t="s">
        <v>8480</v>
      </c>
      <c r="O1059" t="s">
        <v>1616</v>
      </c>
    </row>
    <row r="1060" spans="12:15">
      <c r="L1060" t="s">
        <v>3754</v>
      </c>
      <c r="M1060" s="175"/>
      <c r="N1060" s="175" t="s">
        <v>8481</v>
      </c>
      <c r="O1060" t="s">
        <v>1616</v>
      </c>
    </row>
    <row r="1061" spans="12:15">
      <c r="L1061" t="s">
        <v>3755</v>
      </c>
      <c r="M1061" s="175"/>
      <c r="N1061" s="175" t="s">
        <v>8482</v>
      </c>
      <c r="O1061" t="s">
        <v>1616</v>
      </c>
    </row>
    <row r="1062" spans="12:15">
      <c r="L1062" t="s">
        <v>3756</v>
      </c>
      <c r="M1062" s="175" t="s">
        <v>12710</v>
      </c>
      <c r="N1062" s="175" t="s">
        <v>8483</v>
      </c>
      <c r="O1062" t="s">
        <v>1616</v>
      </c>
    </row>
    <row r="1063" spans="12:15">
      <c r="L1063" t="s">
        <v>3757</v>
      </c>
      <c r="M1063" s="175" t="s">
        <v>12711</v>
      </c>
      <c r="N1063" s="175" t="s">
        <v>8484</v>
      </c>
      <c r="O1063" t="s">
        <v>1616</v>
      </c>
    </row>
    <row r="1064" spans="12:15">
      <c r="L1064" t="s">
        <v>3758</v>
      </c>
      <c r="M1064" s="175" t="s">
        <v>12712</v>
      </c>
      <c r="N1064" s="175" t="s">
        <v>8485</v>
      </c>
      <c r="O1064" t="s">
        <v>1616</v>
      </c>
    </row>
    <row r="1065" spans="12:15">
      <c r="L1065" t="s">
        <v>3759</v>
      </c>
      <c r="M1065" s="175" t="s">
        <v>12713</v>
      </c>
      <c r="N1065" s="175" t="s">
        <v>8486</v>
      </c>
      <c r="O1065" t="s">
        <v>1616</v>
      </c>
    </row>
    <row r="1066" spans="12:15">
      <c r="L1066" t="s">
        <v>3760</v>
      </c>
      <c r="M1066" s="175" t="s">
        <v>12714</v>
      </c>
      <c r="N1066" s="175" t="s">
        <v>8487</v>
      </c>
      <c r="O1066" t="s">
        <v>1616</v>
      </c>
    </row>
    <row r="1067" spans="12:15">
      <c r="L1067" t="s">
        <v>3761</v>
      </c>
      <c r="M1067" s="175" t="s">
        <v>12715</v>
      </c>
      <c r="N1067" s="175" t="s">
        <v>8488</v>
      </c>
      <c r="O1067" t="s">
        <v>1616</v>
      </c>
    </row>
    <row r="1068" spans="12:15">
      <c r="L1068" t="s">
        <v>3762</v>
      </c>
      <c r="M1068" s="175" t="s">
        <v>12716</v>
      </c>
      <c r="N1068" s="175" t="s">
        <v>8489</v>
      </c>
      <c r="O1068" t="s">
        <v>1616</v>
      </c>
    </row>
    <row r="1069" spans="12:15">
      <c r="L1069" t="s">
        <v>3763</v>
      </c>
      <c r="M1069" s="175"/>
      <c r="N1069" s="175" t="s">
        <v>8490</v>
      </c>
      <c r="O1069" t="s">
        <v>1616</v>
      </c>
    </row>
    <row r="1070" spans="12:15">
      <c r="L1070" t="s">
        <v>3764</v>
      </c>
      <c r="M1070" s="175" t="s">
        <v>12717</v>
      </c>
      <c r="N1070" s="175" t="s">
        <v>8491</v>
      </c>
      <c r="O1070" t="s">
        <v>1616</v>
      </c>
    </row>
    <row r="1071" spans="12:15">
      <c r="L1071" t="s">
        <v>3765</v>
      </c>
      <c r="M1071" s="175" t="s">
        <v>12718</v>
      </c>
      <c r="N1071" s="175" t="s">
        <v>8492</v>
      </c>
      <c r="O1071" t="s">
        <v>1616</v>
      </c>
    </row>
    <row r="1072" spans="12:15">
      <c r="L1072" t="s">
        <v>3766</v>
      </c>
      <c r="M1072" s="175" t="s">
        <v>12719</v>
      </c>
      <c r="N1072" s="175" t="s">
        <v>8493</v>
      </c>
      <c r="O1072" t="s">
        <v>1616</v>
      </c>
    </row>
    <row r="1073" spans="12:15">
      <c r="L1073" t="s">
        <v>3767</v>
      </c>
      <c r="M1073" s="175" t="s">
        <v>12720</v>
      </c>
      <c r="N1073" s="175" t="s">
        <v>8494</v>
      </c>
      <c r="O1073" t="s">
        <v>1618</v>
      </c>
    </row>
    <row r="1074" spans="12:15">
      <c r="L1074" t="s">
        <v>3768</v>
      </c>
      <c r="M1074" s="175" t="s">
        <v>12721</v>
      </c>
      <c r="N1074" s="175" t="s">
        <v>8495</v>
      </c>
      <c r="O1074" t="s">
        <v>1616</v>
      </c>
    </row>
    <row r="1075" spans="12:15">
      <c r="L1075" t="s">
        <v>3769</v>
      </c>
      <c r="M1075" s="175" t="s">
        <v>12722</v>
      </c>
      <c r="N1075" s="175" t="s">
        <v>8496</v>
      </c>
      <c r="O1075" t="s">
        <v>1616</v>
      </c>
    </row>
    <row r="1076" spans="12:15">
      <c r="L1076" t="s">
        <v>3770</v>
      </c>
      <c r="M1076" s="175" t="s">
        <v>12723</v>
      </c>
      <c r="N1076" s="175" t="s">
        <v>8497</v>
      </c>
      <c r="O1076" t="s">
        <v>1616</v>
      </c>
    </row>
    <row r="1077" spans="12:15">
      <c r="L1077" t="s">
        <v>3771</v>
      </c>
      <c r="M1077" s="175" t="s">
        <v>12724</v>
      </c>
      <c r="N1077" s="175" t="s">
        <v>8498</v>
      </c>
      <c r="O1077" t="s">
        <v>1616</v>
      </c>
    </row>
    <row r="1078" spans="12:15">
      <c r="L1078" t="s">
        <v>3772</v>
      </c>
      <c r="M1078" s="175" t="s">
        <v>12725</v>
      </c>
      <c r="N1078" s="175" t="s">
        <v>8499</v>
      </c>
      <c r="O1078" t="s">
        <v>1616</v>
      </c>
    </row>
    <row r="1079" spans="12:15">
      <c r="L1079" t="s">
        <v>3773</v>
      </c>
      <c r="M1079" s="175" t="s">
        <v>12726</v>
      </c>
      <c r="N1079" s="175" t="s">
        <v>8500</v>
      </c>
      <c r="O1079" t="s">
        <v>1616</v>
      </c>
    </row>
    <row r="1080" spans="12:15">
      <c r="L1080" t="s">
        <v>3774</v>
      </c>
      <c r="M1080" s="175" t="s">
        <v>12727</v>
      </c>
      <c r="N1080" s="175" t="s">
        <v>8501</v>
      </c>
      <c r="O1080" t="s">
        <v>1616</v>
      </c>
    </row>
    <row r="1081" spans="12:15">
      <c r="L1081" t="s">
        <v>3775</v>
      </c>
      <c r="M1081" s="175" t="s">
        <v>12728</v>
      </c>
      <c r="N1081" s="175" t="s">
        <v>8502</v>
      </c>
      <c r="O1081" t="s">
        <v>1616</v>
      </c>
    </row>
    <row r="1082" spans="12:15">
      <c r="L1082" t="s">
        <v>3776</v>
      </c>
      <c r="M1082" s="175" t="s">
        <v>12729</v>
      </c>
      <c r="N1082" s="175" t="s">
        <v>8503</v>
      </c>
      <c r="O1082" t="s">
        <v>1616</v>
      </c>
    </row>
    <row r="1083" spans="12:15">
      <c r="L1083" t="s">
        <v>3777</v>
      </c>
      <c r="M1083" s="175" t="s">
        <v>12730</v>
      </c>
      <c r="N1083" s="175" t="s">
        <v>8504</v>
      </c>
      <c r="O1083" t="s">
        <v>1616</v>
      </c>
    </row>
    <row r="1084" spans="12:15">
      <c r="L1084" t="s">
        <v>3778</v>
      </c>
      <c r="M1084" s="175" t="s">
        <v>12731</v>
      </c>
      <c r="N1084" s="175" t="s">
        <v>8505</v>
      </c>
      <c r="O1084" t="s">
        <v>1616</v>
      </c>
    </row>
    <row r="1085" spans="12:15">
      <c r="L1085" t="s">
        <v>3779</v>
      </c>
      <c r="M1085" s="175" t="s">
        <v>12732</v>
      </c>
      <c r="N1085" s="175" t="s">
        <v>8506</v>
      </c>
      <c r="O1085" t="s">
        <v>1616</v>
      </c>
    </row>
    <row r="1086" spans="12:15">
      <c r="L1086" t="s">
        <v>3780</v>
      </c>
      <c r="M1086" s="175" t="s">
        <v>12733</v>
      </c>
      <c r="N1086" s="175" t="s">
        <v>8507</v>
      </c>
      <c r="O1086" t="s">
        <v>1616</v>
      </c>
    </row>
    <row r="1087" spans="12:15">
      <c r="L1087" t="s">
        <v>3781</v>
      </c>
      <c r="M1087" s="175" t="s">
        <v>12734</v>
      </c>
      <c r="N1087" s="175" t="s">
        <v>8508</v>
      </c>
      <c r="O1087" t="s">
        <v>1616</v>
      </c>
    </row>
    <row r="1088" spans="12:15">
      <c r="L1088" t="s">
        <v>3782</v>
      </c>
      <c r="M1088" s="175" t="s">
        <v>12735</v>
      </c>
      <c r="N1088" s="175" t="s">
        <v>8509</v>
      </c>
      <c r="O1088" t="s">
        <v>1616</v>
      </c>
    </row>
    <row r="1089" spans="12:15">
      <c r="L1089" t="s">
        <v>3783</v>
      </c>
      <c r="M1089" s="175" t="s">
        <v>12736</v>
      </c>
      <c r="N1089" s="175" t="s">
        <v>8510</v>
      </c>
      <c r="O1089" t="s">
        <v>1616</v>
      </c>
    </row>
    <row r="1090" spans="12:15">
      <c r="L1090" t="s">
        <v>3784</v>
      </c>
      <c r="M1090" s="175" t="s">
        <v>12737</v>
      </c>
      <c r="N1090" s="175" t="s">
        <v>8511</v>
      </c>
      <c r="O1090" t="s">
        <v>1616</v>
      </c>
    </row>
    <row r="1091" spans="12:15">
      <c r="L1091" t="s">
        <v>3785</v>
      </c>
      <c r="M1091" s="175" t="s">
        <v>12738</v>
      </c>
      <c r="N1091" s="175" t="s">
        <v>8512</v>
      </c>
      <c r="O1091" t="s">
        <v>1616</v>
      </c>
    </row>
    <row r="1092" spans="12:15">
      <c r="L1092" t="s">
        <v>3786</v>
      </c>
      <c r="M1092" s="175" t="s">
        <v>12739</v>
      </c>
      <c r="N1092" s="175" t="s">
        <v>8513</v>
      </c>
      <c r="O1092" t="s">
        <v>1616</v>
      </c>
    </row>
    <row r="1093" spans="12:15">
      <c r="L1093" t="s">
        <v>3787</v>
      </c>
      <c r="M1093" s="175" t="s">
        <v>12740</v>
      </c>
      <c r="N1093" s="175" t="s">
        <v>8514</v>
      </c>
      <c r="O1093" t="s">
        <v>1616</v>
      </c>
    </row>
    <row r="1094" spans="12:15">
      <c r="L1094" t="s">
        <v>3788</v>
      </c>
      <c r="M1094" s="175" t="s">
        <v>12741</v>
      </c>
      <c r="N1094" s="175" t="s">
        <v>8515</v>
      </c>
      <c r="O1094" t="s">
        <v>1618</v>
      </c>
    </row>
    <row r="1095" spans="12:15">
      <c r="L1095" t="s">
        <v>3789</v>
      </c>
      <c r="M1095" s="175" t="s">
        <v>12742</v>
      </c>
      <c r="N1095" s="175" t="s">
        <v>8516</v>
      </c>
      <c r="O1095" t="s">
        <v>1616</v>
      </c>
    </row>
    <row r="1096" spans="12:15">
      <c r="L1096" t="s">
        <v>3790</v>
      </c>
      <c r="M1096" s="175" t="s">
        <v>12743</v>
      </c>
      <c r="N1096" s="175" t="s">
        <v>8517</v>
      </c>
      <c r="O1096" t="s">
        <v>1616</v>
      </c>
    </row>
    <row r="1097" spans="12:15">
      <c r="L1097" t="s">
        <v>3791</v>
      </c>
      <c r="M1097" s="175" t="s">
        <v>12744</v>
      </c>
      <c r="N1097" s="175" t="s">
        <v>8518</v>
      </c>
      <c r="O1097" t="s">
        <v>1616</v>
      </c>
    </row>
    <row r="1098" spans="12:15">
      <c r="L1098" t="s">
        <v>3792</v>
      </c>
      <c r="M1098" s="175" t="s">
        <v>12745</v>
      </c>
      <c r="N1098" s="175" t="s">
        <v>8519</v>
      </c>
      <c r="O1098" t="s">
        <v>1616</v>
      </c>
    </row>
    <row r="1099" spans="12:15">
      <c r="L1099" t="s">
        <v>3793</v>
      </c>
      <c r="M1099" s="175" t="s">
        <v>12746</v>
      </c>
      <c r="N1099" s="175" t="s">
        <v>8520</v>
      </c>
      <c r="O1099" t="s">
        <v>1616</v>
      </c>
    </row>
    <row r="1100" spans="12:15">
      <c r="L1100" t="s">
        <v>3794</v>
      </c>
      <c r="M1100" s="175" t="s">
        <v>12747</v>
      </c>
      <c r="N1100" s="175" t="s">
        <v>8521</v>
      </c>
      <c r="O1100" t="s">
        <v>1616</v>
      </c>
    </row>
    <row r="1101" spans="12:15">
      <c r="L1101" t="s">
        <v>3795</v>
      </c>
      <c r="M1101" s="175" t="s">
        <v>12748</v>
      </c>
      <c r="N1101" s="175" t="s">
        <v>8522</v>
      </c>
      <c r="O1101" t="s">
        <v>1616</v>
      </c>
    </row>
    <row r="1102" spans="12:15">
      <c r="L1102" t="s">
        <v>3796</v>
      </c>
      <c r="M1102" s="175" t="s">
        <v>12749</v>
      </c>
      <c r="N1102" s="175" t="s">
        <v>8523</v>
      </c>
      <c r="O1102" t="s">
        <v>14993</v>
      </c>
    </row>
    <row r="1103" spans="12:15">
      <c r="L1103" t="s">
        <v>3797</v>
      </c>
      <c r="M1103" s="175" t="s">
        <v>12750</v>
      </c>
      <c r="N1103" s="175" t="s">
        <v>8524</v>
      </c>
      <c r="O1103" t="s">
        <v>1616</v>
      </c>
    </row>
    <row r="1104" spans="12:15">
      <c r="L1104" t="s">
        <v>3798</v>
      </c>
      <c r="M1104" s="175" t="s">
        <v>12751</v>
      </c>
      <c r="N1104" s="175" t="s">
        <v>8525</v>
      </c>
      <c r="O1104" t="s">
        <v>1616</v>
      </c>
    </row>
    <row r="1105" spans="12:15">
      <c r="L1105" t="s">
        <v>3799</v>
      </c>
      <c r="M1105" s="175" t="s">
        <v>12752</v>
      </c>
      <c r="N1105" s="175" t="s">
        <v>8526</v>
      </c>
      <c r="O1105" t="s">
        <v>1616</v>
      </c>
    </row>
    <row r="1106" spans="12:15">
      <c r="L1106" t="s">
        <v>3800</v>
      </c>
      <c r="M1106" s="175" t="s">
        <v>12753</v>
      </c>
      <c r="N1106" s="175" t="s">
        <v>8527</v>
      </c>
      <c r="O1106" t="s">
        <v>1618</v>
      </c>
    </row>
    <row r="1107" spans="12:15">
      <c r="L1107" t="s">
        <v>3801</v>
      </c>
      <c r="M1107" s="175" t="s">
        <v>12754</v>
      </c>
      <c r="N1107" s="175" t="s">
        <v>8528</v>
      </c>
      <c r="O1107" t="s">
        <v>1616</v>
      </c>
    </row>
    <row r="1108" spans="12:15">
      <c r="L1108" t="s">
        <v>3802</v>
      </c>
      <c r="M1108" s="175" t="s">
        <v>12755</v>
      </c>
      <c r="N1108" s="175" t="s">
        <v>8529</v>
      </c>
      <c r="O1108" t="s">
        <v>1618</v>
      </c>
    </row>
    <row r="1109" spans="12:15">
      <c r="L1109" t="s">
        <v>3803</v>
      </c>
      <c r="M1109" s="175" t="s">
        <v>12756</v>
      </c>
      <c r="N1109" s="175" t="s">
        <v>8530</v>
      </c>
      <c r="O1109" t="s">
        <v>1618</v>
      </c>
    </row>
    <row r="1110" spans="12:15">
      <c r="L1110" t="s">
        <v>3804</v>
      </c>
      <c r="M1110" s="175" t="s">
        <v>12757</v>
      </c>
      <c r="N1110" s="175" t="s">
        <v>8531</v>
      </c>
      <c r="O1110" t="s">
        <v>1618</v>
      </c>
    </row>
    <row r="1111" spans="12:15">
      <c r="L1111" t="s">
        <v>3805</v>
      </c>
      <c r="M1111" s="175" t="s">
        <v>12758</v>
      </c>
      <c r="N1111" s="175" t="s">
        <v>8532</v>
      </c>
      <c r="O1111" t="s">
        <v>1616</v>
      </c>
    </row>
    <row r="1112" spans="12:15">
      <c r="L1112" t="s">
        <v>3806</v>
      </c>
      <c r="M1112" s="175" t="s">
        <v>12759</v>
      </c>
      <c r="N1112" s="175" t="s">
        <v>8533</v>
      </c>
      <c r="O1112" t="s">
        <v>1605</v>
      </c>
    </row>
    <row r="1113" spans="12:15">
      <c r="L1113" t="s">
        <v>3807</v>
      </c>
      <c r="M1113" s="175" t="s">
        <v>12760</v>
      </c>
      <c r="N1113" s="175" t="s">
        <v>8534</v>
      </c>
      <c r="O1113" t="s">
        <v>1618</v>
      </c>
    </row>
    <row r="1114" spans="12:15">
      <c r="L1114" t="s">
        <v>3808</v>
      </c>
      <c r="M1114" s="175"/>
      <c r="N1114" s="175" t="s">
        <v>8535</v>
      </c>
      <c r="O1114" t="s">
        <v>1616</v>
      </c>
    </row>
    <row r="1115" spans="12:15">
      <c r="L1115" t="s">
        <v>3809</v>
      </c>
      <c r="M1115" s="175"/>
      <c r="N1115" s="175" t="s">
        <v>8536</v>
      </c>
      <c r="O1115" t="s">
        <v>1616</v>
      </c>
    </row>
    <row r="1116" spans="12:15">
      <c r="L1116" t="s">
        <v>3810</v>
      </c>
      <c r="M1116" s="175"/>
      <c r="N1116" s="175" t="s">
        <v>8537</v>
      </c>
      <c r="O1116" t="s">
        <v>1616</v>
      </c>
    </row>
    <row r="1117" spans="12:15">
      <c r="L1117" t="s">
        <v>3811</v>
      </c>
      <c r="M1117" s="175"/>
      <c r="N1117" s="175" t="s">
        <v>8538</v>
      </c>
      <c r="O1117" t="s">
        <v>1616</v>
      </c>
    </row>
    <row r="1118" spans="12:15">
      <c r="L1118" t="s">
        <v>3812</v>
      </c>
      <c r="M1118" s="175"/>
      <c r="N1118" s="175" t="s">
        <v>8539</v>
      </c>
      <c r="O1118" t="s">
        <v>1616</v>
      </c>
    </row>
    <row r="1119" spans="12:15">
      <c r="L1119" t="s">
        <v>3813</v>
      </c>
      <c r="M1119" s="175"/>
      <c r="N1119" s="175" t="s">
        <v>8540</v>
      </c>
      <c r="O1119" t="s">
        <v>1616</v>
      </c>
    </row>
    <row r="1120" spans="12:15">
      <c r="L1120" t="s">
        <v>3814</v>
      </c>
      <c r="M1120" s="175"/>
      <c r="N1120" s="175" t="s">
        <v>8541</v>
      </c>
      <c r="O1120" t="s">
        <v>1616</v>
      </c>
    </row>
    <row r="1121" spans="12:15">
      <c r="L1121" t="s">
        <v>3815</v>
      </c>
      <c r="M1121" s="175"/>
      <c r="N1121" s="175" t="s">
        <v>8542</v>
      </c>
      <c r="O1121" t="s">
        <v>1616</v>
      </c>
    </row>
    <row r="1122" spans="12:15">
      <c r="L1122" t="s">
        <v>3816</v>
      </c>
      <c r="M1122" s="175"/>
      <c r="N1122" s="175" t="s">
        <v>8543</v>
      </c>
      <c r="O1122" t="s">
        <v>1616</v>
      </c>
    </row>
    <row r="1123" spans="12:15">
      <c r="L1123" t="s">
        <v>3817</v>
      </c>
      <c r="M1123" s="175"/>
      <c r="N1123" s="175" t="s">
        <v>8544</v>
      </c>
      <c r="O1123" t="s">
        <v>1616</v>
      </c>
    </row>
    <row r="1124" spans="12:15">
      <c r="L1124" t="s">
        <v>3818</v>
      </c>
      <c r="M1124" s="175"/>
      <c r="N1124" s="175" t="s">
        <v>8545</v>
      </c>
      <c r="O1124" t="s">
        <v>1616</v>
      </c>
    </row>
    <row r="1125" spans="12:15">
      <c r="L1125" t="s">
        <v>3819</v>
      </c>
      <c r="M1125" s="175"/>
      <c r="N1125" s="175" t="s">
        <v>8546</v>
      </c>
      <c r="O1125" t="s">
        <v>1616</v>
      </c>
    </row>
    <row r="1126" spans="12:15">
      <c r="L1126" t="s">
        <v>3820</v>
      </c>
      <c r="M1126" s="175"/>
      <c r="N1126" s="175" t="s">
        <v>8547</v>
      </c>
      <c r="O1126" t="s">
        <v>1616</v>
      </c>
    </row>
    <row r="1127" spans="12:15">
      <c r="L1127" t="s">
        <v>3821</v>
      </c>
      <c r="M1127" s="175"/>
      <c r="N1127" s="175" t="s">
        <v>8548</v>
      </c>
      <c r="O1127" t="s">
        <v>1616</v>
      </c>
    </row>
    <row r="1128" spans="12:15">
      <c r="L1128" t="s">
        <v>3822</v>
      </c>
      <c r="M1128" s="175"/>
      <c r="N1128" s="175" t="s">
        <v>8549</v>
      </c>
      <c r="O1128" t="s">
        <v>1605</v>
      </c>
    </row>
    <row r="1129" spans="12:15">
      <c r="L1129" t="s">
        <v>3823</v>
      </c>
      <c r="M1129" s="175"/>
      <c r="N1129" s="175" t="s">
        <v>8550</v>
      </c>
      <c r="O1129" t="s">
        <v>1616</v>
      </c>
    </row>
    <row r="1130" spans="12:15">
      <c r="L1130" t="s">
        <v>3824</v>
      </c>
      <c r="M1130" s="175"/>
      <c r="N1130" s="175" t="s">
        <v>8551</v>
      </c>
      <c r="O1130" t="s">
        <v>1616</v>
      </c>
    </row>
    <row r="1131" spans="12:15">
      <c r="L1131" t="s">
        <v>3825</v>
      </c>
      <c r="M1131" s="175"/>
      <c r="N1131" s="175" t="s">
        <v>8552</v>
      </c>
      <c r="O1131" t="s">
        <v>1616</v>
      </c>
    </row>
    <row r="1132" spans="12:15">
      <c r="L1132" t="s">
        <v>3826</v>
      </c>
      <c r="M1132" s="175"/>
      <c r="N1132" s="175" t="s">
        <v>8553</v>
      </c>
      <c r="O1132" t="s">
        <v>1616</v>
      </c>
    </row>
    <row r="1133" spans="12:15">
      <c r="L1133" t="s">
        <v>3827</v>
      </c>
      <c r="M1133" s="175"/>
      <c r="N1133" s="175" t="s">
        <v>8554</v>
      </c>
      <c r="O1133" t="s">
        <v>1605</v>
      </c>
    </row>
    <row r="1134" spans="12:15">
      <c r="L1134" t="s">
        <v>3828</v>
      </c>
      <c r="M1134" s="175"/>
      <c r="N1134" s="175" t="s">
        <v>8555</v>
      </c>
      <c r="O1134" t="s">
        <v>1616</v>
      </c>
    </row>
    <row r="1135" spans="12:15">
      <c r="L1135" t="s">
        <v>3829</v>
      </c>
      <c r="M1135" s="175"/>
      <c r="N1135" s="175" t="s">
        <v>8556</v>
      </c>
      <c r="O1135" t="s">
        <v>1616</v>
      </c>
    </row>
    <row r="1136" spans="12:15">
      <c r="L1136" t="s">
        <v>3830</v>
      </c>
      <c r="M1136" s="175"/>
      <c r="N1136" s="175" t="s">
        <v>8557</v>
      </c>
      <c r="O1136" t="s">
        <v>1616</v>
      </c>
    </row>
    <row r="1137" spans="12:15">
      <c r="L1137" t="s">
        <v>3831</v>
      </c>
      <c r="M1137" s="175"/>
      <c r="N1137" s="175" t="s">
        <v>8558</v>
      </c>
      <c r="O1137" t="s">
        <v>1616</v>
      </c>
    </row>
    <row r="1138" spans="12:15">
      <c r="L1138" t="s">
        <v>3832</v>
      </c>
      <c r="M1138" s="175"/>
      <c r="N1138" s="175" t="s">
        <v>8559</v>
      </c>
      <c r="O1138" t="s">
        <v>1616</v>
      </c>
    </row>
    <row r="1139" spans="12:15">
      <c r="L1139" t="s">
        <v>3833</v>
      </c>
      <c r="M1139" s="175"/>
      <c r="N1139" s="175" t="s">
        <v>8560</v>
      </c>
      <c r="O1139" t="s">
        <v>1616</v>
      </c>
    </row>
    <row r="1140" spans="12:15">
      <c r="L1140" t="s">
        <v>3834</v>
      </c>
      <c r="M1140" s="175"/>
      <c r="N1140" s="175" t="s">
        <v>8561</v>
      </c>
      <c r="O1140" t="s">
        <v>1616</v>
      </c>
    </row>
    <row r="1141" spans="12:15">
      <c r="L1141" t="s">
        <v>3835</v>
      </c>
      <c r="M1141" s="175"/>
      <c r="N1141" s="175" t="s">
        <v>8562</v>
      </c>
      <c r="O1141" t="s">
        <v>1616</v>
      </c>
    </row>
    <row r="1142" spans="12:15">
      <c r="L1142" t="s">
        <v>3836</v>
      </c>
      <c r="M1142" s="175"/>
      <c r="N1142" s="175" t="s">
        <v>8563</v>
      </c>
      <c r="O1142" t="s">
        <v>1618</v>
      </c>
    </row>
    <row r="1143" spans="12:15">
      <c r="L1143" t="s">
        <v>3837</v>
      </c>
      <c r="M1143" s="175"/>
      <c r="N1143" s="175" t="s">
        <v>8564</v>
      </c>
      <c r="O1143" t="s">
        <v>1616</v>
      </c>
    </row>
    <row r="1144" spans="12:15">
      <c r="L1144" t="s">
        <v>3838</v>
      </c>
      <c r="M1144" s="175"/>
      <c r="N1144" s="175" t="s">
        <v>8565</v>
      </c>
      <c r="O1144" t="s">
        <v>1616</v>
      </c>
    </row>
    <row r="1145" spans="12:15">
      <c r="L1145" t="s">
        <v>3839</v>
      </c>
      <c r="M1145" s="175"/>
      <c r="N1145" s="175" t="s">
        <v>8566</v>
      </c>
      <c r="O1145" t="s">
        <v>1616</v>
      </c>
    </row>
    <row r="1146" spans="12:15">
      <c r="L1146" t="s">
        <v>3840</v>
      </c>
      <c r="M1146" s="175"/>
      <c r="N1146" s="175" t="s">
        <v>8567</v>
      </c>
      <c r="O1146" t="s">
        <v>1616</v>
      </c>
    </row>
    <row r="1147" spans="12:15">
      <c r="L1147" t="s">
        <v>3841</v>
      </c>
      <c r="M1147" s="175"/>
      <c r="N1147" s="175" t="s">
        <v>8568</v>
      </c>
      <c r="O1147" t="s">
        <v>1616</v>
      </c>
    </row>
    <row r="1148" spans="12:15">
      <c r="L1148" t="s">
        <v>3842</v>
      </c>
      <c r="M1148" s="175"/>
      <c r="N1148" s="175" t="s">
        <v>8569</v>
      </c>
      <c r="O1148" t="s">
        <v>1616</v>
      </c>
    </row>
    <row r="1149" spans="12:15">
      <c r="L1149" t="s">
        <v>3843</v>
      </c>
      <c r="M1149" s="175"/>
      <c r="N1149" s="175" t="s">
        <v>8570</v>
      </c>
      <c r="O1149" t="s">
        <v>1616</v>
      </c>
    </row>
    <row r="1150" spans="12:15">
      <c r="L1150" t="s">
        <v>3844</v>
      </c>
      <c r="M1150" s="175"/>
      <c r="N1150" s="175" t="s">
        <v>8571</v>
      </c>
      <c r="O1150" t="s">
        <v>1616</v>
      </c>
    </row>
    <row r="1151" spans="12:15">
      <c r="L1151" t="s">
        <v>3845</v>
      </c>
      <c r="M1151" s="175"/>
      <c r="N1151" s="175" t="s">
        <v>8572</v>
      </c>
      <c r="O1151" t="s">
        <v>1616</v>
      </c>
    </row>
    <row r="1152" spans="12:15">
      <c r="L1152" t="s">
        <v>3846</v>
      </c>
      <c r="M1152" s="175"/>
      <c r="N1152" s="175" t="s">
        <v>8573</v>
      </c>
      <c r="O1152" t="s">
        <v>1616</v>
      </c>
    </row>
    <row r="1153" spans="12:15">
      <c r="L1153" t="s">
        <v>3847</v>
      </c>
      <c r="M1153" s="175"/>
      <c r="N1153" s="175" t="s">
        <v>8574</v>
      </c>
      <c r="O1153" t="s">
        <v>1616</v>
      </c>
    </row>
    <row r="1154" spans="12:15">
      <c r="L1154" t="s">
        <v>3848</v>
      </c>
      <c r="M1154" s="175"/>
      <c r="N1154" s="175" t="s">
        <v>8575</v>
      </c>
      <c r="O1154" t="s">
        <v>1616</v>
      </c>
    </row>
    <row r="1155" spans="12:15">
      <c r="L1155" t="s">
        <v>3849</v>
      </c>
      <c r="M1155" s="175"/>
      <c r="N1155" s="175" t="s">
        <v>8576</v>
      </c>
      <c r="O1155" t="s">
        <v>1616</v>
      </c>
    </row>
    <row r="1156" spans="12:15">
      <c r="L1156" t="s">
        <v>3850</v>
      </c>
      <c r="M1156" s="175"/>
      <c r="N1156" s="175" t="s">
        <v>8577</v>
      </c>
      <c r="O1156" t="s">
        <v>1614</v>
      </c>
    </row>
    <row r="1157" spans="12:15">
      <c r="L1157" t="s">
        <v>3851</v>
      </c>
      <c r="M1157" s="175"/>
      <c r="N1157" s="175" t="s">
        <v>8578</v>
      </c>
      <c r="O1157" t="s">
        <v>1616</v>
      </c>
    </row>
    <row r="1158" spans="12:15">
      <c r="L1158" t="s">
        <v>3852</v>
      </c>
      <c r="M1158" s="175"/>
      <c r="N1158" s="175" t="s">
        <v>8579</v>
      </c>
      <c r="O1158" t="s">
        <v>1616</v>
      </c>
    </row>
    <row r="1159" spans="12:15">
      <c r="L1159" t="s">
        <v>3853</v>
      </c>
      <c r="M1159" s="175"/>
      <c r="N1159" s="175" t="s">
        <v>8580</v>
      </c>
      <c r="O1159" t="s">
        <v>1616</v>
      </c>
    </row>
    <row r="1160" spans="12:15">
      <c r="L1160" t="s">
        <v>3854</v>
      </c>
      <c r="M1160" s="175"/>
      <c r="N1160" s="175" t="s">
        <v>8581</v>
      </c>
      <c r="O1160" t="s">
        <v>1616</v>
      </c>
    </row>
    <row r="1161" spans="12:15">
      <c r="L1161" t="s">
        <v>3855</v>
      </c>
      <c r="M1161" s="175"/>
      <c r="N1161" s="175" t="s">
        <v>8582</v>
      </c>
      <c r="O1161" t="s">
        <v>1616</v>
      </c>
    </row>
    <row r="1162" spans="12:15">
      <c r="L1162" t="s">
        <v>3856</v>
      </c>
      <c r="M1162" s="175"/>
      <c r="N1162" s="175" t="s">
        <v>8583</v>
      </c>
      <c r="O1162" t="s">
        <v>1616</v>
      </c>
    </row>
    <row r="1163" spans="12:15">
      <c r="L1163" t="s">
        <v>3857</v>
      </c>
      <c r="M1163" s="175"/>
      <c r="N1163" s="175" t="s">
        <v>8584</v>
      </c>
      <c r="O1163" t="s">
        <v>1616</v>
      </c>
    </row>
    <row r="1164" spans="12:15">
      <c r="L1164" t="s">
        <v>3858</v>
      </c>
      <c r="M1164" s="175"/>
      <c r="N1164" s="175" t="s">
        <v>8585</v>
      </c>
      <c r="O1164" t="s">
        <v>1616</v>
      </c>
    </row>
    <row r="1165" spans="12:15">
      <c r="L1165" t="s">
        <v>3859</v>
      </c>
      <c r="M1165" s="175"/>
      <c r="N1165" s="175" t="s">
        <v>8586</v>
      </c>
      <c r="O1165" t="s">
        <v>1616</v>
      </c>
    </row>
    <row r="1166" spans="12:15">
      <c r="L1166" t="s">
        <v>3860</v>
      </c>
      <c r="M1166" s="175"/>
      <c r="N1166" s="175" t="s">
        <v>8587</v>
      </c>
      <c r="O1166" t="s">
        <v>1616</v>
      </c>
    </row>
    <row r="1167" spans="12:15">
      <c r="L1167" t="s">
        <v>3861</v>
      </c>
      <c r="M1167" s="175"/>
      <c r="N1167" s="175" t="s">
        <v>8588</v>
      </c>
      <c r="O1167" t="s">
        <v>1616</v>
      </c>
    </row>
    <row r="1168" spans="12:15">
      <c r="L1168" t="s">
        <v>3862</v>
      </c>
      <c r="M1168" s="175"/>
      <c r="N1168" s="175" t="s">
        <v>8589</v>
      </c>
      <c r="O1168" t="s">
        <v>1616</v>
      </c>
    </row>
    <row r="1169" spans="12:15">
      <c r="L1169" t="s">
        <v>3863</v>
      </c>
      <c r="M1169" s="175"/>
      <c r="N1169" s="175" t="s">
        <v>8590</v>
      </c>
      <c r="O1169" t="s">
        <v>1616</v>
      </c>
    </row>
    <row r="1170" spans="12:15">
      <c r="L1170" t="s">
        <v>3864</v>
      </c>
      <c r="M1170" s="175"/>
      <c r="N1170" s="175" t="s">
        <v>8591</v>
      </c>
      <c r="O1170" t="s">
        <v>1616</v>
      </c>
    </row>
    <row r="1171" spans="12:15">
      <c r="L1171" t="s">
        <v>3865</v>
      </c>
      <c r="M1171" s="175"/>
      <c r="N1171" s="175" t="s">
        <v>8592</v>
      </c>
      <c r="O1171" t="s">
        <v>1616</v>
      </c>
    </row>
    <row r="1172" spans="12:15">
      <c r="L1172" t="s">
        <v>3866</v>
      </c>
      <c r="M1172" s="175"/>
      <c r="N1172" s="175" t="s">
        <v>8593</v>
      </c>
      <c r="O1172" t="s">
        <v>1616</v>
      </c>
    </row>
    <row r="1173" spans="12:15">
      <c r="L1173" t="s">
        <v>3867</v>
      </c>
      <c r="M1173" s="175"/>
      <c r="N1173" s="175" t="s">
        <v>8594</v>
      </c>
      <c r="O1173" t="s">
        <v>1616</v>
      </c>
    </row>
    <row r="1174" spans="12:15">
      <c r="L1174" t="s">
        <v>3868</v>
      </c>
      <c r="M1174" s="175"/>
      <c r="N1174" s="175" t="s">
        <v>8595</v>
      </c>
      <c r="O1174" t="s">
        <v>1616</v>
      </c>
    </row>
    <row r="1175" spans="12:15">
      <c r="L1175" t="s">
        <v>3869</v>
      </c>
      <c r="M1175" s="175"/>
      <c r="N1175" s="175" t="s">
        <v>8596</v>
      </c>
      <c r="O1175" t="s">
        <v>1616</v>
      </c>
    </row>
    <row r="1176" spans="12:15">
      <c r="L1176" t="s">
        <v>3870</v>
      </c>
      <c r="M1176" s="175"/>
      <c r="N1176" s="175" t="s">
        <v>8597</v>
      </c>
      <c r="O1176" t="s">
        <v>1616</v>
      </c>
    </row>
    <row r="1177" spans="12:15">
      <c r="L1177" t="s">
        <v>3871</v>
      </c>
      <c r="M1177" s="175"/>
      <c r="N1177" s="175" t="s">
        <v>8598</v>
      </c>
      <c r="O1177" t="s">
        <v>1616</v>
      </c>
    </row>
    <row r="1178" spans="12:15">
      <c r="L1178" t="s">
        <v>3872</v>
      </c>
      <c r="M1178" s="175"/>
      <c r="N1178" s="175" t="s">
        <v>8599</v>
      </c>
      <c r="O1178" t="s">
        <v>1616</v>
      </c>
    </row>
    <row r="1179" spans="12:15">
      <c r="L1179" t="s">
        <v>3873</v>
      </c>
      <c r="M1179" s="175"/>
      <c r="N1179" s="175" t="s">
        <v>8600</v>
      </c>
      <c r="O1179" t="s">
        <v>1616</v>
      </c>
    </row>
    <row r="1180" spans="12:15">
      <c r="L1180" t="s">
        <v>3874</v>
      </c>
      <c r="M1180" s="175"/>
      <c r="N1180" s="175" t="s">
        <v>8601</v>
      </c>
      <c r="O1180" t="s">
        <v>1616</v>
      </c>
    </row>
    <row r="1181" spans="12:15">
      <c r="L1181" t="s">
        <v>3875</v>
      </c>
      <c r="M1181" s="175"/>
      <c r="N1181" s="175" t="s">
        <v>8602</v>
      </c>
      <c r="O1181" t="s">
        <v>1616</v>
      </c>
    </row>
    <row r="1182" spans="12:15">
      <c r="L1182" t="s">
        <v>3876</v>
      </c>
      <c r="M1182" s="175"/>
      <c r="N1182" s="175" t="s">
        <v>8603</v>
      </c>
      <c r="O1182" t="s">
        <v>1616</v>
      </c>
    </row>
    <row r="1183" spans="12:15">
      <c r="L1183" t="s">
        <v>3877</v>
      </c>
      <c r="M1183" s="175"/>
      <c r="N1183" s="175" t="s">
        <v>8604</v>
      </c>
      <c r="O1183" t="s">
        <v>1616</v>
      </c>
    </row>
    <row r="1184" spans="12:15">
      <c r="L1184" t="s">
        <v>3878</v>
      </c>
      <c r="M1184" s="175"/>
      <c r="N1184" s="175" t="s">
        <v>8605</v>
      </c>
      <c r="O1184" t="s">
        <v>1616</v>
      </c>
    </row>
    <row r="1185" spans="12:15">
      <c r="L1185" t="s">
        <v>3879</v>
      </c>
      <c r="M1185" s="175"/>
      <c r="N1185" s="175" t="s">
        <v>8606</v>
      </c>
      <c r="O1185" t="s">
        <v>1616</v>
      </c>
    </row>
    <row r="1186" spans="12:15">
      <c r="L1186" t="s">
        <v>3880</v>
      </c>
      <c r="M1186" s="175"/>
      <c r="N1186" s="175" t="s">
        <v>8607</v>
      </c>
      <c r="O1186" t="s">
        <v>1616</v>
      </c>
    </row>
    <row r="1187" spans="12:15">
      <c r="L1187" t="s">
        <v>3881</v>
      </c>
      <c r="M1187" s="175"/>
      <c r="N1187" s="175" t="s">
        <v>8608</v>
      </c>
      <c r="O1187" t="s">
        <v>1616</v>
      </c>
    </row>
    <row r="1188" spans="12:15">
      <c r="L1188" t="s">
        <v>3882</v>
      </c>
      <c r="M1188" s="175"/>
      <c r="N1188" s="175" t="s">
        <v>8609</v>
      </c>
      <c r="O1188" t="s">
        <v>1616</v>
      </c>
    </row>
    <row r="1189" spans="12:15">
      <c r="L1189" t="s">
        <v>3883</v>
      </c>
      <c r="M1189" s="175"/>
      <c r="N1189" s="175" t="s">
        <v>8610</v>
      </c>
      <c r="O1189" t="s">
        <v>1616</v>
      </c>
    </row>
    <row r="1190" spans="12:15">
      <c r="L1190" t="s">
        <v>3884</v>
      </c>
      <c r="M1190" s="175"/>
      <c r="N1190" s="175" t="s">
        <v>8611</v>
      </c>
      <c r="O1190" t="s">
        <v>1616</v>
      </c>
    </row>
    <row r="1191" spans="12:15">
      <c r="L1191" t="s">
        <v>3885</v>
      </c>
      <c r="M1191" s="175"/>
      <c r="N1191" s="175" t="s">
        <v>8612</v>
      </c>
      <c r="O1191" t="s">
        <v>1616</v>
      </c>
    </row>
    <row r="1192" spans="12:15">
      <c r="L1192" t="s">
        <v>3886</v>
      </c>
      <c r="M1192" s="175"/>
      <c r="N1192" s="175" t="s">
        <v>8613</v>
      </c>
      <c r="O1192" t="s">
        <v>1616</v>
      </c>
    </row>
    <row r="1193" spans="12:15">
      <c r="L1193" t="s">
        <v>3887</v>
      </c>
      <c r="M1193" s="175"/>
      <c r="N1193" s="175" t="s">
        <v>8614</v>
      </c>
      <c r="O1193" t="s">
        <v>1616</v>
      </c>
    </row>
    <row r="1194" spans="12:15">
      <c r="L1194" t="s">
        <v>3888</v>
      </c>
      <c r="M1194" s="175"/>
      <c r="N1194" s="175" t="s">
        <v>8615</v>
      </c>
      <c r="O1194" t="s">
        <v>1616</v>
      </c>
    </row>
    <row r="1195" spans="12:15">
      <c r="L1195" t="s">
        <v>3889</v>
      </c>
      <c r="M1195" s="175"/>
      <c r="N1195" s="175" t="s">
        <v>8616</v>
      </c>
      <c r="O1195" t="s">
        <v>1605</v>
      </c>
    </row>
    <row r="1196" spans="12:15">
      <c r="L1196" t="s">
        <v>3890</v>
      </c>
      <c r="M1196" s="175"/>
      <c r="N1196" s="175" t="s">
        <v>8617</v>
      </c>
      <c r="O1196" t="s">
        <v>1616</v>
      </c>
    </row>
    <row r="1197" spans="12:15">
      <c r="L1197" t="s">
        <v>3891</v>
      </c>
      <c r="M1197" s="175"/>
      <c r="N1197" s="175" t="s">
        <v>8618</v>
      </c>
      <c r="O1197" t="s">
        <v>1616</v>
      </c>
    </row>
    <row r="1198" spans="12:15">
      <c r="L1198" t="s">
        <v>3892</v>
      </c>
      <c r="M1198" s="175"/>
      <c r="N1198" s="175" t="s">
        <v>8619</v>
      </c>
      <c r="O1198" t="s">
        <v>1616</v>
      </c>
    </row>
    <row r="1199" spans="12:15">
      <c r="L1199" t="s">
        <v>3893</v>
      </c>
      <c r="M1199" s="175"/>
      <c r="N1199" s="175" t="s">
        <v>8620</v>
      </c>
      <c r="O1199" t="s">
        <v>1616</v>
      </c>
    </row>
    <row r="1200" spans="12:15">
      <c r="L1200" t="s">
        <v>3894</v>
      </c>
      <c r="M1200" s="175"/>
      <c r="N1200" s="175" t="s">
        <v>8621</v>
      </c>
      <c r="O1200" t="s">
        <v>1616</v>
      </c>
    </row>
    <row r="1201" spans="12:15">
      <c r="L1201" t="s">
        <v>3895</v>
      </c>
      <c r="M1201" s="175"/>
      <c r="N1201" s="175" t="s">
        <v>8622</v>
      </c>
      <c r="O1201" t="s">
        <v>1616</v>
      </c>
    </row>
    <row r="1202" spans="12:15">
      <c r="L1202" t="s">
        <v>3896</v>
      </c>
      <c r="M1202" s="175"/>
      <c r="N1202" s="175" t="s">
        <v>8623</v>
      </c>
      <c r="O1202" t="s">
        <v>1616</v>
      </c>
    </row>
    <row r="1203" spans="12:15">
      <c r="L1203" t="s">
        <v>3897</v>
      </c>
      <c r="M1203" s="175"/>
      <c r="N1203" s="175" t="s">
        <v>8624</v>
      </c>
      <c r="O1203" t="s">
        <v>1616</v>
      </c>
    </row>
    <row r="1204" spans="12:15">
      <c r="L1204" t="s">
        <v>3898</v>
      </c>
      <c r="M1204" s="175"/>
      <c r="N1204" s="175" t="s">
        <v>8625</v>
      </c>
      <c r="O1204" t="s">
        <v>1616</v>
      </c>
    </row>
    <row r="1205" spans="12:15">
      <c r="L1205" t="s">
        <v>3899</v>
      </c>
      <c r="M1205" s="175"/>
      <c r="N1205" s="175" t="s">
        <v>8626</v>
      </c>
      <c r="O1205" t="s">
        <v>1616</v>
      </c>
    </row>
    <row r="1206" spans="12:15">
      <c r="L1206" t="s">
        <v>3900</v>
      </c>
      <c r="M1206" s="175"/>
      <c r="N1206" s="175" t="s">
        <v>8627</v>
      </c>
      <c r="O1206" t="s">
        <v>1616</v>
      </c>
    </row>
    <row r="1207" spans="12:15">
      <c r="L1207" t="s">
        <v>3901</v>
      </c>
      <c r="M1207" s="175"/>
      <c r="N1207" s="175" t="s">
        <v>8628</v>
      </c>
      <c r="O1207" t="s">
        <v>1616</v>
      </c>
    </row>
    <row r="1208" spans="12:15">
      <c r="L1208" t="s">
        <v>3902</v>
      </c>
      <c r="M1208" s="175"/>
      <c r="N1208" s="175" t="s">
        <v>8629</v>
      </c>
      <c r="O1208" t="s">
        <v>1616</v>
      </c>
    </row>
    <row r="1209" spans="12:15">
      <c r="L1209" t="s">
        <v>3903</v>
      </c>
      <c r="M1209" s="175"/>
      <c r="N1209" s="175" t="s">
        <v>8630</v>
      </c>
      <c r="O1209" t="s">
        <v>1616</v>
      </c>
    </row>
    <row r="1210" spans="12:15">
      <c r="L1210" t="s">
        <v>3904</v>
      </c>
      <c r="M1210" s="175"/>
      <c r="N1210" s="175" t="s">
        <v>8631</v>
      </c>
      <c r="O1210" t="s">
        <v>1616</v>
      </c>
    </row>
    <row r="1211" spans="12:15">
      <c r="L1211" t="s">
        <v>3905</v>
      </c>
      <c r="M1211" s="175"/>
      <c r="N1211" s="175" t="s">
        <v>8632</v>
      </c>
      <c r="O1211" t="s">
        <v>1616</v>
      </c>
    </row>
    <row r="1212" spans="12:15">
      <c r="L1212" t="s">
        <v>3906</v>
      </c>
      <c r="M1212" s="175"/>
      <c r="N1212" s="175" t="s">
        <v>8633</v>
      </c>
      <c r="O1212" t="s">
        <v>1616</v>
      </c>
    </row>
    <row r="1213" spans="12:15">
      <c r="L1213" t="s">
        <v>3907</v>
      </c>
      <c r="M1213" s="175"/>
      <c r="N1213" s="175" t="s">
        <v>8634</v>
      </c>
      <c r="O1213" t="s">
        <v>1616</v>
      </c>
    </row>
    <row r="1214" spans="12:15">
      <c r="L1214" t="s">
        <v>3908</v>
      </c>
      <c r="M1214" s="175"/>
      <c r="N1214" s="175" t="s">
        <v>8635</v>
      </c>
      <c r="O1214" t="s">
        <v>1616</v>
      </c>
    </row>
    <row r="1215" spans="12:15">
      <c r="L1215" t="s">
        <v>3909</v>
      </c>
      <c r="M1215" s="175"/>
      <c r="N1215" s="175" t="s">
        <v>8636</v>
      </c>
      <c r="O1215" t="s">
        <v>1616</v>
      </c>
    </row>
    <row r="1216" spans="12:15">
      <c r="L1216" t="s">
        <v>3910</v>
      </c>
      <c r="M1216" s="175"/>
      <c r="N1216" s="175" t="s">
        <v>8637</v>
      </c>
      <c r="O1216" t="s">
        <v>1616</v>
      </c>
    </row>
    <row r="1217" spans="12:15">
      <c r="L1217" t="s">
        <v>3911</v>
      </c>
      <c r="M1217" s="175"/>
      <c r="N1217" s="175" t="s">
        <v>8638</v>
      </c>
      <c r="O1217" t="s">
        <v>1616</v>
      </c>
    </row>
    <row r="1218" spans="12:15">
      <c r="L1218" t="s">
        <v>3912</v>
      </c>
      <c r="M1218" s="175"/>
      <c r="N1218" s="175" t="s">
        <v>8639</v>
      </c>
      <c r="O1218" t="s">
        <v>1616</v>
      </c>
    </row>
    <row r="1219" spans="12:15">
      <c r="L1219" t="s">
        <v>3913</v>
      </c>
      <c r="M1219" s="175"/>
      <c r="N1219" s="175" t="s">
        <v>8640</v>
      </c>
      <c r="O1219" t="s">
        <v>1616</v>
      </c>
    </row>
    <row r="1220" spans="12:15">
      <c r="L1220" t="s">
        <v>3914</v>
      </c>
      <c r="M1220" s="175"/>
      <c r="N1220" s="175" t="s">
        <v>8641</v>
      </c>
      <c r="O1220" t="s">
        <v>1616</v>
      </c>
    </row>
    <row r="1221" spans="12:15">
      <c r="L1221" t="s">
        <v>3915</v>
      </c>
      <c r="M1221" s="175"/>
      <c r="N1221" s="175" t="s">
        <v>8642</v>
      </c>
      <c r="O1221" t="s">
        <v>1616</v>
      </c>
    </row>
    <row r="1222" spans="12:15">
      <c r="L1222" t="s">
        <v>3916</v>
      </c>
      <c r="M1222" s="175"/>
      <c r="N1222" s="175" t="s">
        <v>8643</v>
      </c>
      <c r="O1222" t="s">
        <v>1616</v>
      </c>
    </row>
    <row r="1223" spans="12:15">
      <c r="L1223" t="s">
        <v>3917</v>
      </c>
      <c r="M1223" s="175"/>
      <c r="N1223" s="175" t="s">
        <v>8644</v>
      </c>
      <c r="O1223" t="s">
        <v>1616</v>
      </c>
    </row>
    <row r="1224" spans="12:15">
      <c r="L1224" t="s">
        <v>3918</v>
      </c>
      <c r="M1224" s="175"/>
      <c r="N1224" s="175" t="s">
        <v>8645</v>
      </c>
      <c r="O1224" t="s">
        <v>1616</v>
      </c>
    </row>
    <row r="1225" spans="12:15">
      <c r="L1225" t="s">
        <v>3919</v>
      </c>
      <c r="M1225" s="175"/>
      <c r="N1225" s="175" t="s">
        <v>8646</v>
      </c>
      <c r="O1225" t="s">
        <v>1616</v>
      </c>
    </row>
    <row r="1226" spans="12:15">
      <c r="L1226" t="s">
        <v>3920</v>
      </c>
      <c r="M1226" s="175"/>
      <c r="N1226" s="175" t="s">
        <v>8647</v>
      </c>
      <c r="O1226" t="s">
        <v>1616</v>
      </c>
    </row>
    <row r="1227" spans="12:15">
      <c r="L1227" t="s">
        <v>3921</v>
      </c>
      <c r="M1227" s="175"/>
      <c r="N1227" s="175" t="s">
        <v>8648</v>
      </c>
      <c r="O1227" t="s">
        <v>1616</v>
      </c>
    </row>
    <row r="1228" spans="12:15">
      <c r="L1228" t="s">
        <v>3922</v>
      </c>
      <c r="M1228" s="175"/>
      <c r="N1228" s="175" t="s">
        <v>8649</v>
      </c>
      <c r="O1228" t="s">
        <v>1616</v>
      </c>
    </row>
    <row r="1229" spans="12:15">
      <c r="L1229" t="s">
        <v>3923</v>
      </c>
      <c r="M1229" s="175"/>
      <c r="N1229" s="175" t="s">
        <v>8650</v>
      </c>
      <c r="O1229" t="s">
        <v>1616</v>
      </c>
    </row>
    <row r="1230" spans="12:15">
      <c r="L1230" t="s">
        <v>3924</v>
      </c>
      <c r="M1230" s="175"/>
      <c r="N1230" s="175" t="s">
        <v>8651</v>
      </c>
      <c r="O1230" t="s">
        <v>1616</v>
      </c>
    </row>
    <row r="1231" spans="12:15">
      <c r="L1231" t="s">
        <v>3925</v>
      </c>
      <c r="M1231" s="175"/>
      <c r="N1231" s="175" t="s">
        <v>8652</v>
      </c>
      <c r="O1231" t="s">
        <v>1616</v>
      </c>
    </row>
    <row r="1232" spans="12:15">
      <c r="L1232" t="s">
        <v>3926</v>
      </c>
      <c r="M1232" s="175"/>
      <c r="N1232" s="175" t="s">
        <v>8653</v>
      </c>
      <c r="O1232" t="s">
        <v>1616</v>
      </c>
    </row>
    <row r="1233" spans="12:15">
      <c r="L1233" t="s">
        <v>3927</v>
      </c>
      <c r="M1233" s="175"/>
      <c r="N1233" s="175" t="s">
        <v>8654</v>
      </c>
      <c r="O1233" t="s">
        <v>1616</v>
      </c>
    </row>
    <row r="1234" spans="12:15">
      <c r="L1234" t="s">
        <v>3928</v>
      </c>
      <c r="M1234" s="175"/>
      <c r="N1234" s="175" t="s">
        <v>8655</v>
      </c>
      <c r="O1234" t="s">
        <v>1616</v>
      </c>
    </row>
    <row r="1235" spans="12:15">
      <c r="L1235" t="s">
        <v>3929</v>
      </c>
      <c r="M1235" s="175"/>
      <c r="N1235" s="175" t="s">
        <v>8656</v>
      </c>
      <c r="O1235" t="s">
        <v>1616</v>
      </c>
    </row>
    <row r="1236" spans="12:15">
      <c r="L1236" t="s">
        <v>3930</v>
      </c>
      <c r="M1236" s="175"/>
      <c r="N1236" s="175" t="s">
        <v>8604</v>
      </c>
      <c r="O1236" t="s">
        <v>1616</v>
      </c>
    </row>
    <row r="1237" spans="12:15">
      <c r="L1237" t="s">
        <v>3931</v>
      </c>
      <c r="M1237" s="175"/>
      <c r="N1237" s="175" t="s">
        <v>8657</v>
      </c>
      <c r="O1237" t="s">
        <v>1616</v>
      </c>
    </row>
    <row r="1238" spans="12:15">
      <c r="L1238" t="s">
        <v>3932</v>
      </c>
      <c r="M1238" s="175"/>
      <c r="N1238" s="175" t="s">
        <v>8658</v>
      </c>
      <c r="O1238" t="s">
        <v>1616</v>
      </c>
    </row>
    <row r="1239" spans="12:15">
      <c r="L1239" t="s">
        <v>3933</v>
      </c>
      <c r="M1239" s="175"/>
      <c r="N1239" s="175" t="s">
        <v>8659</v>
      </c>
      <c r="O1239" t="s">
        <v>1616</v>
      </c>
    </row>
    <row r="1240" spans="12:15">
      <c r="L1240" t="s">
        <v>3934</v>
      </c>
      <c r="M1240" s="175"/>
      <c r="N1240" s="175" t="s">
        <v>8660</v>
      </c>
      <c r="O1240" t="s">
        <v>1616</v>
      </c>
    </row>
    <row r="1241" spans="12:15">
      <c r="L1241" t="s">
        <v>3935</v>
      </c>
      <c r="M1241" s="175"/>
      <c r="N1241" s="175" t="s">
        <v>8661</v>
      </c>
      <c r="O1241" t="s">
        <v>1616</v>
      </c>
    </row>
    <row r="1242" spans="12:15">
      <c r="L1242" t="s">
        <v>3936</v>
      </c>
      <c r="M1242" s="175"/>
      <c r="N1242" s="175" t="s">
        <v>8662</v>
      </c>
      <c r="O1242" t="s">
        <v>1616</v>
      </c>
    </row>
    <row r="1243" spans="12:15">
      <c r="L1243" t="s">
        <v>3937</v>
      </c>
      <c r="M1243" s="175"/>
      <c r="N1243" s="175" t="s">
        <v>8663</v>
      </c>
      <c r="O1243" t="s">
        <v>1616</v>
      </c>
    </row>
    <row r="1244" spans="12:15">
      <c r="L1244" t="s">
        <v>3938</v>
      </c>
      <c r="M1244" s="175"/>
      <c r="N1244" s="175" t="s">
        <v>8664</v>
      </c>
      <c r="O1244" t="s">
        <v>1616</v>
      </c>
    </row>
    <row r="1245" spans="12:15">
      <c r="L1245" t="s">
        <v>3939</v>
      </c>
      <c r="M1245" s="175"/>
      <c r="N1245" s="175" t="s">
        <v>8665</v>
      </c>
      <c r="O1245" t="s">
        <v>1616</v>
      </c>
    </row>
    <row r="1246" spans="12:15">
      <c r="L1246" t="s">
        <v>3940</v>
      </c>
      <c r="M1246" s="175"/>
      <c r="N1246" s="175" t="s">
        <v>8666</v>
      </c>
      <c r="O1246" t="s">
        <v>1616</v>
      </c>
    </row>
    <row r="1247" spans="12:15">
      <c r="L1247" t="s">
        <v>3941</v>
      </c>
      <c r="M1247" s="175"/>
      <c r="N1247" s="175" t="s">
        <v>8667</v>
      </c>
      <c r="O1247" t="s">
        <v>1616</v>
      </c>
    </row>
    <row r="1248" spans="12:15">
      <c r="L1248" t="s">
        <v>3942</v>
      </c>
      <c r="M1248" s="175"/>
      <c r="N1248" s="175" t="s">
        <v>8668</v>
      </c>
      <c r="O1248" t="s">
        <v>1616</v>
      </c>
    </row>
    <row r="1249" spans="12:15">
      <c r="L1249" t="s">
        <v>3943</v>
      </c>
      <c r="M1249" s="175"/>
      <c r="N1249" s="175" t="s">
        <v>8669</v>
      </c>
      <c r="O1249" t="s">
        <v>1614</v>
      </c>
    </row>
    <row r="1250" spans="12:15">
      <c r="L1250" t="s">
        <v>3944</v>
      </c>
      <c r="M1250" s="175"/>
      <c r="N1250" s="175" t="s">
        <v>8670</v>
      </c>
      <c r="O1250" t="s">
        <v>1616</v>
      </c>
    </row>
    <row r="1251" spans="12:15">
      <c r="L1251" t="s">
        <v>3945</v>
      </c>
      <c r="M1251" s="175"/>
      <c r="N1251" s="175" t="s">
        <v>8671</v>
      </c>
      <c r="O1251" t="s">
        <v>1618</v>
      </c>
    </row>
    <row r="1252" spans="12:15">
      <c r="L1252" t="s">
        <v>3946</v>
      </c>
      <c r="M1252" s="175"/>
      <c r="N1252" s="175" t="s">
        <v>8672</v>
      </c>
      <c r="O1252" t="s">
        <v>1616</v>
      </c>
    </row>
    <row r="1253" spans="12:15">
      <c r="L1253" t="s">
        <v>3947</v>
      </c>
      <c r="M1253" s="175"/>
      <c r="N1253" s="175" t="s">
        <v>8673</v>
      </c>
      <c r="O1253" t="s">
        <v>1616</v>
      </c>
    </row>
    <row r="1254" spans="12:15">
      <c r="L1254" t="s">
        <v>3948</v>
      </c>
      <c r="M1254" s="175"/>
      <c r="N1254" s="175" t="s">
        <v>8674</v>
      </c>
      <c r="O1254" t="s">
        <v>1616</v>
      </c>
    </row>
    <row r="1255" spans="12:15">
      <c r="L1255" t="s">
        <v>3949</v>
      </c>
      <c r="M1255" s="175"/>
      <c r="N1255" s="175" t="s">
        <v>8675</v>
      </c>
      <c r="O1255" t="s">
        <v>1616</v>
      </c>
    </row>
    <row r="1256" spans="12:15">
      <c r="L1256" t="s">
        <v>3950</v>
      </c>
      <c r="M1256" s="175"/>
      <c r="N1256" s="175" t="s">
        <v>8676</v>
      </c>
      <c r="O1256" t="s">
        <v>1616</v>
      </c>
    </row>
    <row r="1257" spans="12:15">
      <c r="L1257" t="s">
        <v>3951</v>
      </c>
      <c r="M1257" s="175"/>
      <c r="N1257" s="175" t="s">
        <v>8677</v>
      </c>
      <c r="O1257" t="s">
        <v>1616</v>
      </c>
    </row>
    <row r="1258" spans="12:15">
      <c r="L1258" t="s">
        <v>3952</v>
      </c>
      <c r="M1258" s="175"/>
      <c r="N1258" s="175" t="s">
        <v>8678</v>
      </c>
      <c r="O1258" t="s">
        <v>1616</v>
      </c>
    </row>
    <row r="1259" spans="12:15">
      <c r="L1259" t="s">
        <v>3953</v>
      </c>
      <c r="M1259" s="175"/>
      <c r="N1259" s="175" t="s">
        <v>8679</v>
      </c>
      <c r="O1259" t="s">
        <v>1616</v>
      </c>
    </row>
    <row r="1260" spans="12:15">
      <c r="L1260" t="s">
        <v>3954</v>
      </c>
      <c r="M1260" s="175"/>
      <c r="N1260" s="175" t="s">
        <v>8680</v>
      </c>
      <c r="O1260" t="s">
        <v>1616</v>
      </c>
    </row>
    <row r="1261" spans="12:15">
      <c r="L1261" t="s">
        <v>3955</v>
      </c>
      <c r="M1261" s="175"/>
      <c r="N1261" s="175" t="s">
        <v>8681</v>
      </c>
      <c r="O1261" t="s">
        <v>1616</v>
      </c>
    </row>
    <row r="1262" spans="12:15">
      <c r="L1262" t="s">
        <v>3956</v>
      </c>
      <c r="M1262" s="175"/>
      <c r="N1262" s="175" t="s">
        <v>8682</v>
      </c>
      <c r="O1262" t="s">
        <v>1616</v>
      </c>
    </row>
    <row r="1263" spans="12:15">
      <c r="L1263" t="s">
        <v>3957</v>
      </c>
      <c r="M1263" s="175"/>
      <c r="N1263" s="175" t="s">
        <v>8683</v>
      </c>
      <c r="O1263" t="s">
        <v>1605</v>
      </c>
    </row>
    <row r="1264" spans="12:15">
      <c r="L1264" t="s">
        <v>3958</v>
      </c>
      <c r="M1264" s="175"/>
      <c r="N1264" s="175" t="s">
        <v>8684</v>
      </c>
      <c r="O1264" t="s">
        <v>1616</v>
      </c>
    </row>
    <row r="1265" spans="12:15">
      <c r="L1265" t="s">
        <v>3959</v>
      </c>
      <c r="M1265" s="175"/>
      <c r="N1265" s="175" t="s">
        <v>8685</v>
      </c>
      <c r="O1265" t="s">
        <v>1616</v>
      </c>
    </row>
    <row r="1266" spans="12:15">
      <c r="L1266" t="s">
        <v>3960</v>
      </c>
      <c r="M1266" s="175"/>
      <c r="N1266" s="175" t="s">
        <v>8686</v>
      </c>
      <c r="O1266" t="s">
        <v>1616</v>
      </c>
    </row>
    <row r="1267" spans="12:15">
      <c r="L1267" t="s">
        <v>3961</v>
      </c>
      <c r="M1267" s="175"/>
      <c r="N1267" s="175" t="s">
        <v>8687</v>
      </c>
      <c r="O1267" t="s">
        <v>1616</v>
      </c>
    </row>
    <row r="1268" spans="12:15">
      <c r="L1268" t="s">
        <v>3962</v>
      </c>
      <c r="M1268" s="175"/>
      <c r="N1268" s="175" t="s">
        <v>8688</v>
      </c>
      <c r="O1268" t="s">
        <v>1616</v>
      </c>
    </row>
    <row r="1269" spans="12:15">
      <c r="L1269" t="s">
        <v>3963</v>
      </c>
      <c r="M1269" s="175"/>
      <c r="N1269" s="175" t="s">
        <v>8689</v>
      </c>
      <c r="O1269" t="s">
        <v>1616</v>
      </c>
    </row>
    <row r="1270" spans="12:15">
      <c r="L1270" t="s">
        <v>3964</v>
      </c>
      <c r="M1270" s="175"/>
      <c r="N1270" s="175" t="s">
        <v>8690</v>
      </c>
      <c r="O1270" t="s">
        <v>1616</v>
      </c>
    </row>
    <row r="1271" spans="12:15">
      <c r="L1271" t="s">
        <v>3965</v>
      </c>
      <c r="M1271" s="175"/>
      <c r="N1271" s="175" t="s">
        <v>8691</v>
      </c>
      <c r="O1271" t="s">
        <v>1616</v>
      </c>
    </row>
    <row r="1272" spans="12:15">
      <c r="L1272" t="s">
        <v>3966</v>
      </c>
      <c r="M1272" s="175"/>
      <c r="N1272" s="175" t="s">
        <v>8692</v>
      </c>
      <c r="O1272" t="s">
        <v>1616</v>
      </c>
    </row>
    <row r="1273" spans="12:15">
      <c r="L1273" t="s">
        <v>3967</v>
      </c>
      <c r="M1273" s="175"/>
      <c r="N1273" s="175" t="s">
        <v>8693</v>
      </c>
      <c r="O1273" t="s">
        <v>1616</v>
      </c>
    </row>
    <row r="1274" spans="12:15">
      <c r="L1274" t="s">
        <v>3968</v>
      </c>
      <c r="M1274" s="175"/>
      <c r="N1274" s="175" t="s">
        <v>8694</v>
      </c>
      <c r="O1274" t="s">
        <v>1616</v>
      </c>
    </row>
    <row r="1275" spans="12:15">
      <c r="L1275" t="s">
        <v>3969</v>
      </c>
      <c r="M1275" s="175"/>
      <c r="N1275" s="175" t="s">
        <v>8695</v>
      </c>
      <c r="O1275" t="s">
        <v>1616</v>
      </c>
    </row>
    <row r="1276" spans="12:15">
      <c r="L1276" t="s">
        <v>3970</v>
      </c>
      <c r="M1276" s="175"/>
      <c r="N1276" s="175" t="s">
        <v>8696</v>
      </c>
      <c r="O1276" t="s">
        <v>14995</v>
      </c>
    </row>
    <row r="1277" spans="12:15">
      <c r="L1277" t="s">
        <v>3971</v>
      </c>
      <c r="M1277" s="175" t="s">
        <v>12761</v>
      </c>
      <c r="N1277" s="175" t="s">
        <v>8697</v>
      </c>
      <c r="O1277" t="s">
        <v>1618</v>
      </c>
    </row>
    <row r="1278" spans="12:15">
      <c r="L1278" t="s">
        <v>3972</v>
      </c>
      <c r="M1278" s="175" t="s">
        <v>12762</v>
      </c>
      <c r="N1278" s="175" t="s">
        <v>8698</v>
      </c>
      <c r="O1278" t="s">
        <v>1618</v>
      </c>
    </row>
    <row r="1279" spans="12:15">
      <c r="L1279" t="s">
        <v>3973</v>
      </c>
      <c r="M1279" s="175" t="s">
        <v>12763</v>
      </c>
      <c r="N1279" s="175" t="s">
        <v>8699</v>
      </c>
      <c r="O1279" t="s">
        <v>1618</v>
      </c>
    </row>
    <row r="1280" spans="12:15">
      <c r="L1280" t="s">
        <v>3974</v>
      </c>
      <c r="M1280" s="175" t="s">
        <v>12764</v>
      </c>
      <c r="N1280" s="175" t="s">
        <v>8700</v>
      </c>
      <c r="O1280" t="s">
        <v>1618</v>
      </c>
    </row>
    <row r="1281" spans="12:15">
      <c r="L1281" t="s">
        <v>3975</v>
      </c>
      <c r="M1281" s="175" t="s">
        <v>12765</v>
      </c>
      <c r="N1281" s="175" t="s">
        <v>8701</v>
      </c>
      <c r="O1281" t="s">
        <v>1616</v>
      </c>
    </row>
    <row r="1282" spans="12:15">
      <c r="L1282" t="s">
        <v>3976</v>
      </c>
      <c r="M1282" s="175" t="s">
        <v>12766</v>
      </c>
      <c r="N1282" s="175" t="s">
        <v>8702</v>
      </c>
      <c r="O1282" t="s">
        <v>1616</v>
      </c>
    </row>
    <row r="1283" spans="12:15">
      <c r="L1283" t="s">
        <v>3977</v>
      </c>
      <c r="M1283" s="175" t="s">
        <v>12767</v>
      </c>
      <c r="N1283" s="175" t="s">
        <v>8703</v>
      </c>
      <c r="O1283" t="s">
        <v>14993</v>
      </c>
    </row>
    <row r="1284" spans="12:15">
      <c r="L1284" t="s">
        <v>3978</v>
      </c>
      <c r="M1284" s="175" t="s">
        <v>12768</v>
      </c>
      <c r="N1284" s="175" t="s">
        <v>8704</v>
      </c>
      <c r="O1284" t="s">
        <v>1605</v>
      </c>
    </row>
    <row r="1285" spans="12:15">
      <c r="L1285" t="s">
        <v>3979</v>
      </c>
      <c r="M1285" s="175" t="s">
        <v>12769</v>
      </c>
      <c r="N1285" s="175" t="s">
        <v>8705</v>
      </c>
      <c r="O1285" t="s">
        <v>1616</v>
      </c>
    </row>
    <row r="1286" spans="12:15">
      <c r="L1286" t="s">
        <v>3980</v>
      </c>
      <c r="M1286" s="175" t="s">
        <v>12770</v>
      </c>
      <c r="N1286" s="175" t="s">
        <v>8706</v>
      </c>
      <c r="O1286" t="s">
        <v>1616</v>
      </c>
    </row>
    <row r="1287" spans="12:15">
      <c r="L1287" t="s">
        <v>3981</v>
      </c>
      <c r="M1287" s="175" t="s">
        <v>12771</v>
      </c>
      <c r="N1287" s="175" t="s">
        <v>8707</v>
      </c>
      <c r="O1287" t="s">
        <v>1616</v>
      </c>
    </row>
    <row r="1288" spans="12:15">
      <c r="L1288" t="s">
        <v>3982</v>
      </c>
      <c r="M1288" s="175" t="s">
        <v>12772</v>
      </c>
      <c r="N1288" s="175" t="s">
        <v>8708</v>
      </c>
      <c r="O1288" t="s">
        <v>1616</v>
      </c>
    </row>
    <row r="1289" spans="12:15">
      <c r="L1289" t="s">
        <v>3983</v>
      </c>
      <c r="M1289" s="175" t="s">
        <v>12773</v>
      </c>
      <c r="N1289" s="175" t="s">
        <v>8709</v>
      </c>
      <c r="O1289" t="s">
        <v>1616</v>
      </c>
    </row>
    <row r="1290" spans="12:15">
      <c r="L1290" t="s">
        <v>3984</v>
      </c>
      <c r="M1290" s="175" t="s">
        <v>12774</v>
      </c>
      <c r="N1290" s="175" t="s">
        <v>8710</v>
      </c>
      <c r="O1290" t="s">
        <v>1616</v>
      </c>
    </row>
    <row r="1291" spans="12:15">
      <c r="L1291" t="s">
        <v>3985</v>
      </c>
      <c r="M1291" s="175" t="s">
        <v>12775</v>
      </c>
      <c r="N1291" s="175" t="s">
        <v>8711</v>
      </c>
      <c r="O1291" t="s">
        <v>1616</v>
      </c>
    </row>
    <row r="1292" spans="12:15">
      <c r="L1292" t="s">
        <v>3986</v>
      </c>
      <c r="M1292" s="175" t="s">
        <v>12776</v>
      </c>
      <c r="N1292" s="175" t="s">
        <v>8712</v>
      </c>
      <c r="O1292" t="s">
        <v>1616</v>
      </c>
    </row>
    <row r="1293" spans="12:15">
      <c r="L1293" t="s">
        <v>3987</v>
      </c>
      <c r="M1293" s="175" t="s">
        <v>12777</v>
      </c>
      <c r="N1293" s="175" t="s">
        <v>8713</v>
      </c>
      <c r="O1293" t="s">
        <v>1616</v>
      </c>
    </row>
    <row r="1294" spans="12:15">
      <c r="L1294" t="s">
        <v>3988</v>
      </c>
      <c r="M1294" s="175" t="s">
        <v>12778</v>
      </c>
      <c r="N1294" s="175" t="s">
        <v>8714</v>
      </c>
      <c r="O1294" t="s">
        <v>1616</v>
      </c>
    </row>
    <row r="1295" spans="12:15">
      <c r="L1295" t="s">
        <v>3989</v>
      </c>
      <c r="M1295" s="175" t="s">
        <v>12779</v>
      </c>
      <c r="N1295" s="175" t="s">
        <v>8715</v>
      </c>
      <c r="O1295" t="s">
        <v>1605</v>
      </c>
    </row>
    <row r="1296" spans="12:15">
      <c r="L1296" t="s">
        <v>3990</v>
      </c>
      <c r="M1296" s="175" t="s">
        <v>12780</v>
      </c>
      <c r="N1296" s="175" t="s">
        <v>8716</v>
      </c>
      <c r="O1296" t="s">
        <v>1605</v>
      </c>
    </row>
    <row r="1297" spans="12:15">
      <c r="L1297" t="s">
        <v>3991</v>
      </c>
      <c r="M1297" s="175" t="s">
        <v>12781</v>
      </c>
      <c r="N1297" s="175" t="s">
        <v>8717</v>
      </c>
      <c r="O1297" t="s">
        <v>1616</v>
      </c>
    </row>
    <row r="1298" spans="12:15">
      <c r="L1298" t="s">
        <v>3992</v>
      </c>
      <c r="M1298" s="175" t="s">
        <v>12782</v>
      </c>
      <c r="N1298" s="175" t="s">
        <v>8718</v>
      </c>
      <c r="O1298" t="s">
        <v>1616</v>
      </c>
    </row>
    <row r="1299" spans="12:15">
      <c r="L1299" t="s">
        <v>3993</v>
      </c>
      <c r="M1299" s="175" t="s">
        <v>12783</v>
      </c>
      <c r="N1299" s="175" t="s">
        <v>8719</v>
      </c>
      <c r="O1299" t="s">
        <v>1616</v>
      </c>
    </row>
    <row r="1300" spans="12:15">
      <c r="L1300" t="s">
        <v>3994</v>
      </c>
      <c r="M1300" s="175" t="s">
        <v>12784</v>
      </c>
      <c r="N1300" s="175" t="s">
        <v>8720</v>
      </c>
      <c r="O1300" t="s">
        <v>1616</v>
      </c>
    </row>
    <row r="1301" spans="12:15">
      <c r="L1301" t="s">
        <v>3995</v>
      </c>
      <c r="M1301" s="175" t="s">
        <v>12785</v>
      </c>
      <c r="N1301" s="175" t="s">
        <v>8721</v>
      </c>
      <c r="O1301" t="s">
        <v>1618</v>
      </c>
    </row>
    <row r="1302" spans="12:15">
      <c r="L1302" t="s">
        <v>3996</v>
      </c>
      <c r="M1302" s="175" t="s">
        <v>12786</v>
      </c>
      <c r="N1302" s="175" t="s">
        <v>8722</v>
      </c>
      <c r="O1302" t="s">
        <v>1616</v>
      </c>
    </row>
    <row r="1303" spans="12:15">
      <c r="L1303" t="s">
        <v>3997</v>
      </c>
      <c r="M1303" s="175" t="s">
        <v>12787</v>
      </c>
      <c r="N1303" s="175" t="s">
        <v>8723</v>
      </c>
      <c r="O1303" t="s">
        <v>1618</v>
      </c>
    </row>
    <row r="1304" spans="12:15">
      <c r="L1304" t="s">
        <v>3998</v>
      </c>
      <c r="M1304" s="175"/>
      <c r="N1304" s="175" t="s">
        <v>8724</v>
      </c>
      <c r="O1304" t="s">
        <v>1616</v>
      </c>
    </row>
    <row r="1305" spans="12:15">
      <c r="L1305" t="s">
        <v>3999</v>
      </c>
      <c r="M1305" s="175" t="s">
        <v>12788</v>
      </c>
      <c r="N1305" s="175" t="s">
        <v>8725</v>
      </c>
      <c r="O1305" t="s">
        <v>1605</v>
      </c>
    </row>
    <row r="1306" spans="12:15">
      <c r="L1306" t="s">
        <v>4000</v>
      </c>
      <c r="M1306" s="175" t="s">
        <v>12789</v>
      </c>
      <c r="N1306" s="175" t="s">
        <v>8726</v>
      </c>
      <c r="O1306" t="s">
        <v>1605</v>
      </c>
    </row>
    <row r="1307" spans="12:15">
      <c r="L1307" t="s">
        <v>4001</v>
      </c>
      <c r="M1307" s="175" t="s">
        <v>12790</v>
      </c>
      <c r="N1307" s="175" t="s">
        <v>8727</v>
      </c>
      <c r="O1307" t="s">
        <v>1616</v>
      </c>
    </row>
    <row r="1308" spans="12:15">
      <c r="L1308" t="s">
        <v>4002</v>
      </c>
      <c r="M1308" s="175" t="s">
        <v>12791</v>
      </c>
      <c r="N1308" s="175" t="s">
        <v>8728</v>
      </c>
      <c r="O1308" t="s">
        <v>1605</v>
      </c>
    </row>
    <row r="1309" spans="12:15">
      <c r="L1309" t="s">
        <v>4003</v>
      </c>
      <c r="M1309" s="175" t="s">
        <v>12792</v>
      </c>
      <c r="N1309" s="175" t="s">
        <v>8729</v>
      </c>
      <c r="O1309" t="s">
        <v>1616</v>
      </c>
    </row>
    <row r="1310" spans="12:15">
      <c r="L1310" t="s">
        <v>4004</v>
      </c>
      <c r="M1310" s="175" t="s">
        <v>12793</v>
      </c>
      <c r="N1310" s="175" t="s">
        <v>8730</v>
      </c>
      <c r="O1310" t="s">
        <v>1616</v>
      </c>
    </row>
    <row r="1311" spans="12:15">
      <c r="L1311" t="s">
        <v>4005</v>
      </c>
      <c r="M1311" s="175" t="s">
        <v>12794</v>
      </c>
      <c r="N1311" s="175" t="s">
        <v>8731</v>
      </c>
      <c r="O1311" t="s">
        <v>1616</v>
      </c>
    </row>
    <row r="1312" spans="12:15">
      <c r="L1312" t="s">
        <v>4006</v>
      </c>
      <c r="M1312" s="175" t="s">
        <v>12795</v>
      </c>
      <c r="N1312" s="175" t="s">
        <v>8732</v>
      </c>
      <c r="O1312" t="s">
        <v>1616</v>
      </c>
    </row>
    <row r="1313" spans="12:15">
      <c r="L1313" t="s">
        <v>4007</v>
      </c>
      <c r="M1313" s="175" t="s">
        <v>12796</v>
      </c>
      <c r="N1313" s="175" t="s">
        <v>8733</v>
      </c>
      <c r="O1313" t="s">
        <v>1616</v>
      </c>
    </row>
    <row r="1314" spans="12:15">
      <c r="L1314" t="s">
        <v>4008</v>
      </c>
      <c r="M1314" s="175" t="s">
        <v>12797</v>
      </c>
      <c r="N1314" s="175" t="s">
        <v>8734</v>
      </c>
      <c r="O1314" t="s">
        <v>1618</v>
      </c>
    </row>
    <row r="1315" spans="12:15">
      <c r="L1315" t="s">
        <v>4009</v>
      </c>
      <c r="M1315" s="175" t="s">
        <v>12798</v>
      </c>
      <c r="N1315" s="175" t="s">
        <v>8735</v>
      </c>
      <c r="O1315" t="s">
        <v>1616</v>
      </c>
    </row>
    <row r="1316" spans="12:15">
      <c r="L1316" t="s">
        <v>4010</v>
      </c>
      <c r="M1316" s="175" t="s">
        <v>12799</v>
      </c>
      <c r="N1316" s="175" t="s">
        <v>8736</v>
      </c>
      <c r="O1316" t="s">
        <v>1616</v>
      </c>
    </row>
    <row r="1317" spans="12:15">
      <c r="L1317" t="s">
        <v>4011</v>
      </c>
      <c r="M1317" s="175" t="s">
        <v>12800</v>
      </c>
      <c r="N1317" s="175" t="s">
        <v>8737</v>
      </c>
      <c r="O1317" t="s">
        <v>1616</v>
      </c>
    </row>
    <row r="1318" spans="12:15">
      <c r="L1318" t="s">
        <v>4012</v>
      </c>
      <c r="M1318" s="175" t="s">
        <v>12801</v>
      </c>
      <c r="N1318" s="175" t="s">
        <v>8738</v>
      </c>
      <c r="O1318" t="s">
        <v>1618</v>
      </c>
    </row>
    <row r="1319" spans="12:15">
      <c r="L1319" t="s">
        <v>4013</v>
      </c>
      <c r="M1319" s="175" t="s">
        <v>12802</v>
      </c>
      <c r="N1319" s="175" t="s">
        <v>8739</v>
      </c>
      <c r="O1319" t="s">
        <v>1618</v>
      </c>
    </row>
    <row r="1320" spans="12:15">
      <c r="L1320" t="s">
        <v>4014</v>
      </c>
      <c r="M1320" s="175" t="s">
        <v>12803</v>
      </c>
      <c r="N1320" s="175" t="s">
        <v>8740</v>
      </c>
      <c r="O1320" t="s">
        <v>1616</v>
      </c>
    </row>
    <row r="1321" spans="12:15">
      <c r="L1321" t="s">
        <v>4015</v>
      </c>
      <c r="M1321" s="175" t="s">
        <v>12804</v>
      </c>
      <c r="N1321" s="175" t="s">
        <v>8741</v>
      </c>
      <c r="O1321" t="s">
        <v>1616</v>
      </c>
    </row>
    <row r="1322" spans="12:15">
      <c r="L1322" t="s">
        <v>4016</v>
      </c>
      <c r="M1322" s="175" t="s">
        <v>12322</v>
      </c>
      <c r="N1322" s="175" t="s">
        <v>8742</v>
      </c>
      <c r="O1322" t="s">
        <v>1616</v>
      </c>
    </row>
    <row r="1323" spans="12:15">
      <c r="L1323" t="s">
        <v>4017</v>
      </c>
      <c r="M1323" s="175" t="s">
        <v>12805</v>
      </c>
      <c r="N1323" s="175" t="s">
        <v>8743</v>
      </c>
      <c r="O1323" t="s">
        <v>1616</v>
      </c>
    </row>
    <row r="1324" spans="12:15">
      <c r="L1324" t="s">
        <v>4018</v>
      </c>
      <c r="M1324" s="175" t="s">
        <v>12806</v>
      </c>
      <c r="N1324" s="175" t="s">
        <v>8744</v>
      </c>
      <c r="O1324" t="s">
        <v>1616</v>
      </c>
    </row>
    <row r="1325" spans="12:15">
      <c r="L1325" t="s">
        <v>4019</v>
      </c>
      <c r="M1325" s="175" t="s">
        <v>12807</v>
      </c>
      <c r="N1325" s="175" t="s">
        <v>8745</v>
      </c>
      <c r="O1325" t="s">
        <v>1616</v>
      </c>
    </row>
    <row r="1326" spans="12:15">
      <c r="L1326" t="s">
        <v>4020</v>
      </c>
      <c r="M1326" s="175" t="s">
        <v>12808</v>
      </c>
      <c r="N1326" s="175" t="s">
        <v>8746</v>
      </c>
      <c r="O1326" t="s">
        <v>1616</v>
      </c>
    </row>
    <row r="1327" spans="12:15">
      <c r="L1327" t="s">
        <v>4021</v>
      </c>
      <c r="M1327" s="175" t="s">
        <v>12809</v>
      </c>
      <c r="N1327" s="175" t="s">
        <v>8747</v>
      </c>
      <c r="O1327" t="s">
        <v>1616</v>
      </c>
    </row>
    <row r="1328" spans="12:15">
      <c r="L1328" t="s">
        <v>4022</v>
      </c>
      <c r="M1328" s="175" t="s">
        <v>12810</v>
      </c>
      <c r="N1328" s="175" t="s">
        <v>8748</v>
      </c>
      <c r="O1328" t="s">
        <v>1616</v>
      </c>
    </row>
    <row r="1329" spans="12:15">
      <c r="L1329" t="s">
        <v>4023</v>
      </c>
      <c r="M1329" s="175" t="s">
        <v>12811</v>
      </c>
      <c r="N1329" s="175" t="s">
        <v>8749</v>
      </c>
      <c r="O1329" t="s">
        <v>1618</v>
      </c>
    </row>
    <row r="1330" spans="12:15">
      <c r="L1330" t="s">
        <v>4024</v>
      </c>
      <c r="M1330" s="175" t="s">
        <v>12812</v>
      </c>
      <c r="N1330" s="175" t="s">
        <v>8750</v>
      </c>
      <c r="O1330" t="s">
        <v>1618</v>
      </c>
    </row>
    <row r="1331" spans="12:15">
      <c r="L1331" t="s">
        <v>4025</v>
      </c>
      <c r="M1331" s="175" t="s">
        <v>12813</v>
      </c>
      <c r="N1331" s="175" t="s">
        <v>8751</v>
      </c>
      <c r="O1331" t="s">
        <v>1618</v>
      </c>
    </row>
    <row r="1332" spans="12:15">
      <c r="L1332" t="s">
        <v>4026</v>
      </c>
      <c r="M1332" s="175" t="s">
        <v>12814</v>
      </c>
      <c r="N1332" s="175" t="s">
        <v>8153</v>
      </c>
      <c r="O1332" t="s">
        <v>1616</v>
      </c>
    </row>
    <row r="1333" spans="12:15">
      <c r="L1333" t="s">
        <v>4027</v>
      </c>
      <c r="M1333" s="175" t="s">
        <v>12815</v>
      </c>
      <c r="N1333" s="175" t="s">
        <v>8752</v>
      </c>
      <c r="O1333" t="s">
        <v>1618</v>
      </c>
    </row>
    <row r="1334" spans="12:15">
      <c r="L1334" t="s">
        <v>4028</v>
      </c>
      <c r="M1334" s="175" t="s">
        <v>12816</v>
      </c>
      <c r="N1334" s="175" t="s">
        <v>8753</v>
      </c>
      <c r="O1334" t="s">
        <v>1618</v>
      </c>
    </row>
    <row r="1335" spans="12:15">
      <c r="L1335" t="s">
        <v>4029</v>
      </c>
      <c r="M1335" s="175" t="s">
        <v>12817</v>
      </c>
      <c r="N1335" s="175" t="s">
        <v>7858</v>
      </c>
      <c r="O1335" t="s">
        <v>1616</v>
      </c>
    </row>
    <row r="1336" spans="12:15">
      <c r="L1336" t="s">
        <v>4030</v>
      </c>
      <c r="M1336" s="175" t="s">
        <v>12818</v>
      </c>
      <c r="N1336" s="175" t="s">
        <v>8754</v>
      </c>
      <c r="O1336" t="s">
        <v>1616</v>
      </c>
    </row>
    <row r="1337" spans="12:15">
      <c r="L1337" t="s">
        <v>4031</v>
      </c>
      <c r="M1337" s="175" t="s">
        <v>12819</v>
      </c>
      <c r="N1337" s="175" t="s">
        <v>8755</v>
      </c>
      <c r="O1337" t="s">
        <v>1616</v>
      </c>
    </row>
    <row r="1338" spans="12:15">
      <c r="L1338" t="s">
        <v>4032</v>
      </c>
      <c r="M1338" s="175" t="s">
        <v>12820</v>
      </c>
      <c r="N1338" s="175" t="s">
        <v>8756</v>
      </c>
      <c r="O1338" t="s">
        <v>1616</v>
      </c>
    </row>
    <row r="1339" spans="12:15">
      <c r="L1339" t="s">
        <v>4033</v>
      </c>
      <c r="M1339" s="175" t="s">
        <v>12821</v>
      </c>
      <c r="N1339" s="175" t="s">
        <v>8757</v>
      </c>
      <c r="O1339" t="s">
        <v>1616</v>
      </c>
    </row>
    <row r="1340" spans="12:15">
      <c r="L1340" t="s">
        <v>4034</v>
      </c>
      <c r="M1340" s="175" t="s">
        <v>12822</v>
      </c>
      <c r="N1340" s="175" t="s">
        <v>8758</v>
      </c>
      <c r="O1340" t="s">
        <v>1616</v>
      </c>
    </row>
    <row r="1341" spans="12:15">
      <c r="L1341" t="s">
        <v>4035</v>
      </c>
      <c r="M1341" s="175" t="s">
        <v>12823</v>
      </c>
      <c r="N1341" s="175" t="s">
        <v>8759</v>
      </c>
      <c r="O1341" t="s">
        <v>1618</v>
      </c>
    </row>
    <row r="1342" spans="12:15">
      <c r="L1342" t="s">
        <v>4036</v>
      </c>
      <c r="M1342" s="175" t="s">
        <v>12824</v>
      </c>
      <c r="N1342" s="175" t="s">
        <v>8760</v>
      </c>
      <c r="O1342" t="s">
        <v>1618</v>
      </c>
    </row>
    <row r="1343" spans="12:15">
      <c r="L1343" t="s">
        <v>4037</v>
      </c>
      <c r="M1343" s="175" t="s">
        <v>12825</v>
      </c>
      <c r="N1343" s="175" t="s">
        <v>8761</v>
      </c>
      <c r="O1343" t="s">
        <v>1618</v>
      </c>
    </row>
    <row r="1344" spans="12:15">
      <c r="L1344" t="s">
        <v>4038</v>
      </c>
      <c r="M1344" s="175" t="s">
        <v>12826</v>
      </c>
      <c r="N1344" s="175" t="s">
        <v>8762</v>
      </c>
      <c r="O1344" t="s">
        <v>1618</v>
      </c>
    </row>
    <row r="1345" spans="12:15">
      <c r="L1345" t="s">
        <v>4039</v>
      </c>
      <c r="M1345" s="175" t="s">
        <v>12827</v>
      </c>
      <c r="N1345" s="175" t="s">
        <v>8763</v>
      </c>
      <c r="O1345" t="s">
        <v>1618</v>
      </c>
    </row>
    <row r="1346" spans="12:15">
      <c r="L1346" t="s">
        <v>4040</v>
      </c>
      <c r="M1346" s="175" t="s">
        <v>12828</v>
      </c>
      <c r="N1346" s="175" t="s">
        <v>8764</v>
      </c>
      <c r="O1346" t="s">
        <v>1618</v>
      </c>
    </row>
    <row r="1347" spans="12:15">
      <c r="L1347" t="s">
        <v>4041</v>
      </c>
      <c r="M1347" s="175" t="s">
        <v>12829</v>
      </c>
      <c r="N1347" s="175" t="s">
        <v>8765</v>
      </c>
      <c r="O1347" t="s">
        <v>1618</v>
      </c>
    </row>
    <row r="1348" spans="12:15">
      <c r="L1348" t="s">
        <v>4042</v>
      </c>
      <c r="M1348" s="175" t="s">
        <v>12830</v>
      </c>
      <c r="N1348" s="175" t="s">
        <v>8766</v>
      </c>
      <c r="O1348" t="s">
        <v>1618</v>
      </c>
    </row>
    <row r="1349" spans="12:15">
      <c r="L1349" t="s">
        <v>4043</v>
      </c>
      <c r="M1349" s="175" t="s">
        <v>12831</v>
      </c>
      <c r="N1349" s="175" t="s">
        <v>8767</v>
      </c>
      <c r="O1349" t="s">
        <v>14992</v>
      </c>
    </row>
    <row r="1350" spans="12:15">
      <c r="L1350" t="s">
        <v>4044</v>
      </c>
      <c r="M1350" s="175" t="s">
        <v>12832</v>
      </c>
      <c r="N1350" s="175" t="s">
        <v>8768</v>
      </c>
      <c r="O1350" t="s">
        <v>14992</v>
      </c>
    </row>
    <row r="1351" spans="12:15">
      <c r="L1351" t="s">
        <v>4045</v>
      </c>
      <c r="M1351" s="175" t="s">
        <v>12140</v>
      </c>
      <c r="N1351" s="175" t="s">
        <v>7588</v>
      </c>
      <c r="O1351" t="s">
        <v>1616</v>
      </c>
    </row>
    <row r="1352" spans="12:15">
      <c r="L1352" t="s">
        <v>4046</v>
      </c>
      <c r="M1352" s="175" t="s">
        <v>12833</v>
      </c>
      <c r="N1352" s="175" t="s">
        <v>8769</v>
      </c>
      <c r="O1352" t="s">
        <v>1616</v>
      </c>
    </row>
    <row r="1353" spans="12:15">
      <c r="L1353" t="s">
        <v>4047</v>
      </c>
      <c r="M1353" s="175" t="s">
        <v>12834</v>
      </c>
      <c r="N1353" s="175" t="s">
        <v>8770</v>
      </c>
      <c r="O1353" t="s">
        <v>1618</v>
      </c>
    </row>
    <row r="1354" spans="12:15">
      <c r="L1354" t="s">
        <v>4048</v>
      </c>
      <c r="M1354" s="175" t="s">
        <v>12835</v>
      </c>
      <c r="N1354" s="175" t="s">
        <v>8771</v>
      </c>
      <c r="O1354" t="s">
        <v>1616</v>
      </c>
    </row>
    <row r="1355" spans="12:15">
      <c r="L1355" t="s">
        <v>4049</v>
      </c>
      <c r="M1355" s="175" t="s">
        <v>12836</v>
      </c>
      <c r="N1355" s="175" t="s">
        <v>8772</v>
      </c>
      <c r="O1355" t="s">
        <v>14992</v>
      </c>
    </row>
    <row r="1356" spans="12:15">
      <c r="L1356" t="s">
        <v>4050</v>
      </c>
      <c r="M1356" s="175" t="s">
        <v>12837</v>
      </c>
      <c r="N1356" s="175" t="s">
        <v>8773</v>
      </c>
      <c r="O1356" t="s">
        <v>14992</v>
      </c>
    </row>
    <row r="1357" spans="12:15">
      <c r="L1357" t="s">
        <v>4051</v>
      </c>
      <c r="M1357" s="175" t="s">
        <v>12838</v>
      </c>
      <c r="N1357" s="175" t="s">
        <v>8774</v>
      </c>
      <c r="O1357" t="s">
        <v>1618</v>
      </c>
    </row>
    <row r="1358" spans="12:15">
      <c r="L1358" t="s">
        <v>4052</v>
      </c>
      <c r="M1358" s="175" t="s">
        <v>12839</v>
      </c>
      <c r="N1358" s="175" t="s">
        <v>8775</v>
      </c>
      <c r="O1358" t="s">
        <v>1616</v>
      </c>
    </row>
    <row r="1359" spans="12:15">
      <c r="L1359" t="s">
        <v>4053</v>
      </c>
      <c r="M1359" s="175" t="s">
        <v>12840</v>
      </c>
      <c r="N1359" s="175" t="s">
        <v>8776</v>
      </c>
      <c r="O1359" t="s">
        <v>1616</v>
      </c>
    </row>
    <row r="1360" spans="12:15">
      <c r="L1360" t="s">
        <v>4054</v>
      </c>
      <c r="M1360" s="175" t="s">
        <v>12841</v>
      </c>
      <c r="N1360" s="175" t="s">
        <v>8777</v>
      </c>
      <c r="O1360" t="s">
        <v>1616</v>
      </c>
    </row>
    <row r="1361" spans="12:15">
      <c r="L1361" t="s">
        <v>4055</v>
      </c>
      <c r="M1361" s="175" t="s">
        <v>12842</v>
      </c>
      <c r="N1361" s="175" t="s">
        <v>8778</v>
      </c>
      <c r="O1361" t="s">
        <v>1616</v>
      </c>
    </row>
    <row r="1362" spans="12:15">
      <c r="L1362" t="s">
        <v>4056</v>
      </c>
      <c r="M1362" s="175" t="s">
        <v>12843</v>
      </c>
      <c r="N1362" s="175" t="s">
        <v>8779</v>
      </c>
      <c r="O1362" t="s">
        <v>1616</v>
      </c>
    </row>
    <row r="1363" spans="12:15">
      <c r="L1363" t="s">
        <v>4057</v>
      </c>
      <c r="M1363" s="175" t="s">
        <v>12844</v>
      </c>
      <c r="N1363" s="175" t="s">
        <v>8780</v>
      </c>
      <c r="O1363" t="s">
        <v>1616</v>
      </c>
    </row>
    <row r="1364" spans="12:15">
      <c r="L1364" t="s">
        <v>4058</v>
      </c>
      <c r="M1364" s="175" t="s">
        <v>12845</v>
      </c>
      <c r="N1364" s="175" t="s">
        <v>8781</v>
      </c>
      <c r="O1364" t="s">
        <v>1616</v>
      </c>
    </row>
    <row r="1365" spans="12:15">
      <c r="L1365" t="s">
        <v>4059</v>
      </c>
      <c r="M1365" s="175" t="s">
        <v>12846</v>
      </c>
      <c r="N1365" s="175" t="s">
        <v>8782</v>
      </c>
      <c r="O1365" t="s">
        <v>1616</v>
      </c>
    </row>
    <row r="1366" spans="12:15">
      <c r="L1366" t="s">
        <v>4060</v>
      </c>
      <c r="M1366" s="175" t="s">
        <v>12847</v>
      </c>
      <c r="N1366" s="175" t="s">
        <v>7960</v>
      </c>
      <c r="O1366" t="s">
        <v>1616</v>
      </c>
    </row>
    <row r="1367" spans="12:15">
      <c r="L1367" t="s">
        <v>4061</v>
      </c>
      <c r="M1367" s="175" t="s">
        <v>12848</v>
      </c>
      <c r="N1367" s="175" t="s">
        <v>8783</v>
      </c>
      <c r="O1367" t="s">
        <v>1618</v>
      </c>
    </row>
    <row r="1368" spans="12:15">
      <c r="L1368" t="s">
        <v>4062</v>
      </c>
      <c r="M1368" s="175" t="s">
        <v>12849</v>
      </c>
      <c r="N1368" s="175" t="s">
        <v>8784</v>
      </c>
      <c r="O1368" t="s">
        <v>1616</v>
      </c>
    </row>
    <row r="1369" spans="12:15">
      <c r="L1369" t="s">
        <v>4063</v>
      </c>
      <c r="M1369" s="175" t="s">
        <v>12850</v>
      </c>
      <c r="N1369" s="175" t="s">
        <v>8785</v>
      </c>
      <c r="O1369" t="s">
        <v>1616</v>
      </c>
    </row>
    <row r="1370" spans="12:15">
      <c r="L1370" t="s">
        <v>4064</v>
      </c>
      <c r="M1370" s="175" t="s">
        <v>12851</v>
      </c>
      <c r="N1370" s="175" t="s">
        <v>8786</v>
      </c>
      <c r="O1370" t="s">
        <v>1618</v>
      </c>
    </row>
    <row r="1371" spans="12:15">
      <c r="L1371" t="s">
        <v>4065</v>
      </c>
      <c r="M1371" s="175" t="s">
        <v>12852</v>
      </c>
      <c r="N1371" s="175" t="s">
        <v>8787</v>
      </c>
      <c r="O1371" t="s">
        <v>1618</v>
      </c>
    </row>
    <row r="1372" spans="12:15">
      <c r="L1372" t="s">
        <v>4066</v>
      </c>
      <c r="M1372" s="175" t="s">
        <v>12853</v>
      </c>
      <c r="N1372" s="175" t="s">
        <v>8788</v>
      </c>
      <c r="O1372" t="s">
        <v>1616</v>
      </c>
    </row>
    <row r="1373" spans="12:15">
      <c r="L1373" t="s">
        <v>4067</v>
      </c>
      <c r="M1373" s="175" t="s">
        <v>12854</v>
      </c>
      <c r="N1373" s="175" t="s">
        <v>8789</v>
      </c>
      <c r="O1373" t="s">
        <v>1618</v>
      </c>
    </row>
    <row r="1374" spans="12:15">
      <c r="L1374" t="s">
        <v>4068</v>
      </c>
      <c r="M1374" s="175" t="s">
        <v>12854</v>
      </c>
      <c r="N1374" s="175" t="s">
        <v>8790</v>
      </c>
      <c r="O1374" t="s">
        <v>1618</v>
      </c>
    </row>
    <row r="1375" spans="12:15">
      <c r="L1375" t="s">
        <v>4069</v>
      </c>
      <c r="M1375" s="175" t="s">
        <v>12855</v>
      </c>
      <c r="N1375" s="175" t="s">
        <v>8791</v>
      </c>
      <c r="O1375" t="s">
        <v>1616</v>
      </c>
    </row>
    <row r="1376" spans="12:15">
      <c r="L1376" t="s">
        <v>4070</v>
      </c>
      <c r="M1376" s="175"/>
      <c r="N1376" s="175" t="s">
        <v>8792</v>
      </c>
      <c r="O1376" t="s">
        <v>1616</v>
      </c>
    </row>
    <row r="1377" spans="12:15">
      <c r="L1377" t="s">
        <v>4071</v>
      </c>
      <c r="M1377" s="175"/>
      <c r="N1377" s="175" t="s">
        <v>8793</v>
      </c>
      <c r="O1377" t="s">
        <v>1616</v>
      </c>
    </row>
    <row r="1378" spans="12:15">
      <c r="L1378" t="s">
        <v>4072</v>
      </c>
      <c r="M1378" s="175"/>
      <c r="N1378" s="175" t="s">
        <v>8794</v>
      </c>
      <c r="O1378" t="s">
        <v>1616</v>
      </c>
    </row>
    <row r="1379" spans="12:15">
      <c r="L1379" t="s">
        <v>4073</v>
      </c>
      <c r="M1379" s="175"/>
      <c r="N1379" s="175" t="s">
        <v>8795</v>
      </c>
      <c r="O1379" t="s">
        <v>1616</v>
      </c>
    </row>
    <row r="1380" spans="12:15">
      <c r="L1380" t="s">
        <v>4074</v>
      </c>
      <c r="M1380" s="175"/>
      <c r="N1380" s="175" t="s">
        <v>8796</v>
      </c>
      <c r="O1380" t="s">
        <v>1616</v>
      </c>
    </row>
    <row r="1381" spans="12:15">
      <c r="L1381" t="s">
        <v>4075</v>
      </c>
      <c r="M1381" s="175"/>
      <c r="N1381" s="175" t="s">
        <v>8797</v>
      </c>
      <c r="O1381" t="s">
        <v>1618</v>
      </c>
    </row>
    <row r="1382" spans="12:15">
      <c r="L1382" t="s">
        <v>4076</v>
      </c>
      <c r="M1382" s="175"/>
      <c r="N1382" s="175" t="s">
        <v>8798</v>
      </c>
      <c r="O1382" t="s">
        <v>1618</v>
      </c>
    </row>
    <row r="1383" spans="12:15">
      <c r="L1383" t="s">
        <v>4077</v>
      </c>
      <c r="M1383" s="175"/>
      <c r="N1383" s="175" t="s">
        <v>8799</v>
      </c>
      <c r="O1383" t="s">
        <v>1616</v>
      </c>
    </row>
    <row r="1384" spans="12:15">
      <c r="L1384" t="s">
        <v>4078</v>
      </c>
      <c r="M1384" s="175"/>
      <c r="N1384" s="175" t="s">
        <v>8800</v>
      </c>
      <c r="O1384" t="s">
        <v>1616</v>
      </c>
    </row>
    <row r="1385" spans="12:15">
      <c r="L1385" t="s">
        <v>4079</v>
      </c>
      <c r="M1385" s="175"/>
      <c r="N1385" s="175" t="s">
        <v>8801</v>
      </c>
      <c r="O1385" t="s">
        <v>1616</v>
      </c>
    </row>
    <row r="1386" spans="12:15">
      <c r="L1386" t="s">
        <v>4080</v>
      </c>
      <c r="M1386" s="175"/>
      <c r="N1386" s="175" t="s">
        <v>8802</v>
      </c>
      <c r="O1386" t="s">
        <v>1616</v>
      </c>
    </row>
    <row r="1387" spans="12:15">
      <c r="L1387" t="s">
        <v>4081</v>
      </c>
      <c r="M1387" s="175"/>
      <c r="N1387" s="175" t="s">
        <v>8803</v>
      </c>
      <c r="O1387" t="s">
        <v>1616</v>
      </c>
    </row>
    <row r="1388" spans="12:15">
      <c r="L1388" t="s">
        <v>4082</v>
      </c>
      <c r="M1388" s="175"/>
      <c r="N1388" s="175" t="s">
        <v>8804</v>
      </c>
      <c r="O1388" t="s">
        <v>1616</v>
      </c>
    </row>
    <row r="1389" spans="12:15">
      <c r="L1389" t="s">
        <v>4083</v>
      </c>
      <c r="M1389" s="175"/>
      <c r="N1389" s="175" t="s">
        <v>8805</v>
      </c>
      <c r="O1389" t="s">
        <v>1616</v>
      </c>
    </row>
    <row r="1390" spans="12:15">
      <c r="L1390" t="s">
        <v>4084</v>
      </c>
      <c r="M1390" s="175"/>
      <c r="N1390" s="175" t="s">
        <v>8806</v>
      </c>
      <c r="O1390" t="s">
        <v>14995</v>
      </c>
    </row>
    <row r="1391" spans="12:15">
      <c r="L1391" t="s">
        <v>4085</v>
      </c>
      <c r="M1391" s="175"/>
      <c r="N1391" s="175" t="s">
        <v>8807</v>
      </c>
      <c r="O1391" t="s">
        <v>1616</v>
      </c>
    </row>
    <row r="1392" spans="12:15">
      <c r="L1392" t="s">
        <v>4086</v>
      </c>
      <c r="M1392" s="175"/>
      <c r="N1392" s="175" t="s">
        <v>8808</v>
      </c>
      <c r="O1392" t="s">
        <v>1616</v>
      </c>
    </row>
    <row r="1393" spans="12:15">
      <c r="L1393" t="s">
        <v>4087</v>
      </c>
      <c r="M1393" s="175"/>
      <c r="N1393" s="175" t="s">
        <v>8809</v>
      </c>
      <c r="O1393" t="s">
        <v>1616</v>
      </c>
    </row>
    <row r="1394" spans="12:15">
      <c r="L1394" t="s">
        <v>4088</v>
      </c>
      <c r="M1394" s="175" t="s">
        <v>12856</v>
      </c>
      <c r="N1394" s="175" t="s">
        <v>8810</v>
      </c>
      <c r="O1394" t="s">
        <v>1618</v>
      </c>
    </row>
    <row r="1395" spans="12:15">
      <c r="L1395" t="s">
        <v>4089</v>
      </c>
      <c r="M1395" s="175"/>
      <c r="N1395" s="175" t="s">
        <v>8811</v>
      </c>
      <c r="O1395" t="s">
        <v>1616</v>
      </c>
    </row>
    <row r="1396" spans="12:15">
      <c r="L1396" t="s">
        <v>4090</v>
      </c>
      <c r="M1396" s="175"/>
      <c r="N1396" s="175" t="s">
        <v>8812</v>
      </c>
      <c r="O1396" t="s">
        <v>1616</v>
      </c>
    </row>
    <row r="1397" spans="12:15">
      <c r="L1397" t="s">
        <v>4091</v>
      </c>
      <c r="M1397" s="175" t="s">
        <v>12857</v>
      </c>
      <c r="N1397" s="175" t="s">
        <v>8813</v>
      </c>
      <c r="O1397" t="s">
        <v>1618</v>
      </c>
    </row>
    <row r="1398" spans="12:15">
      <c r="L1398" t="s">
        <v>4092</v>
      </c>
      <c r="M1398" s="175"/>
      <c r="N1398" s="175" t="s">
        <v>8814</v>
      </c>
      <c r="O1398" t="s">
        <v>1616</v>
      </c>
    </row>
    <row r="1399" spans="12:15">
      <c r="L1399" t="s">
        <v>4093</v>
      </c>
      <c r="M1399" s="175" t="s">
        <v>12858</v>
      </c>
      <c r="N1399" s="175" t="s">
        <v>8815</v>
      </c>
      <c r="O1399" t="s">
        <v>1618</v>
      </c>
    </row>
    <row r="1400" spans="12:15">
      <c r="L1400" t="s">
        <v>4094</v>
      </c>
      <c r="M1400" s="175"/>
      <c r="N1400" s="175" t="s">
        <v>8816</v>
      </c>
      <c r="O1400" t="s">
        <v>1616</v>
      </c>
    </row>
    <row r="1401" spans="12:15">
      <c r="L1401" t="s">
        <v>4095</v>
      </c>
      <c r="M1401" s="175"/>
      <c r="N1401" s="175" t="s">
        <v>8817</v>
      </c>
      <c r="O1401" t="s">
        <v>1616</v>
      </c>
    </row>
    <row r="1402" spans="12:15">
      <c r="L1402" t="s">
        <v>4096</v>
      </c>
      <c r="M1402" s="175"/>
      <c r="N1402" s="175" t="s">
        <v>8818</v>
      </c>
      <c r="O1402" t="s">
        <v>1616</v>
      </c>
    </row>
    <row r="1403" spans="12:15">
      <c r="L1403" t="s">
        <v>4097</v>
      </c>
      <c r="M1403" s="175"/>
      <c r="N1403" s="175" t="s">
        <v>8819</v>
      </c>
      <c r="O1403" t="s">
        <v>1616</v>
      </c>
    </row>
    <row r="1404" spans="12:15">
      <c r="L1404" t="s">
        <v>4098</v>
      </c>
      <c r="M1404" s="175"/>
      <c r="N1404" s="175" t="s">
        <v>8820</v>
      </c>
      <c r="O1404" t="s">
        <v>1616</v>
      </c>
    </row>
    <row r="1405" spans="12:15">
      <c r="L1405" t="s">
        <v>4099</v>
      </c>
      <c r="M1405" s="175"/>
      <c r="N1405" s="175" t="s">
        <v>8821</v>
      </c>
      <c r="O1405" t="s">
        <v>1616</v>
      </c>
    </row>
    <row r="1406" spans="12:15">
      <c r="L1406" t="s">
        <v>4100</v>
      </c>
      <c r="M1406" s="175"/>
      <c r="N1406" s="175" t="s">
        <v>8822</v>
      </c>
      <c r="O1406" t="s">
        <v>1616</v>
      </c>
    </row>
    <row r="1407" spans="12:15">
      <c r="L1407" t="s">
        <v>4101</v>
      </c>
      <c r="M1407" s="175"/>
      <c r="N1407" s="175" t="s">
        <v>8823</v>
      </c>
      <c r="O1407" t="s">
        <v>1616</v>
      </c>
    </row>
    <row r="1408" spans="12:15">
      <c r="L1408" t="s">
        <v>4102</v>
      </c>
      <c r="M1408" s="175"/>
      <c r="N1408" s="175" t="s">
        <v>8824</v>
      </c>
      <c r="O1408" t="s">
        <v>1616</v>
      </c>
    </row>
    <row r="1409" spans="12:15">
      <c r="L1409" t="s">
        <v>4103</v>
      </c>
      <c r="M1409" s="175"/>
      <c r="N1409" s="175" t="s">
        <v>8825</v>
      </c>
      <c r="O1409" t="s">
        <v>1616</v>
      </c>
    </row>
    <row r="1410" spans="12:15">
      <c r="L1410" t="s">
        <v>4104</v>
      </c>
      <c r="M1410" s="175"/>
      <c r="N1410" s="175" t="s">
        <v>8826</v>
      </c>
      <c r="O1410" t="s">
        <v>1616</v>
      </c>
    </row>
    <row r="1411" spans="12:15">
      <c r="L1411" t="s">
        <v>4105</v>
      </c>
      <c r="M1411" s="175"/>
      <c r="N1411" s="175" t="s">
        <v>8827</v>
      </c>
      <c r="O1411" t="s">
        <v>1616</v>
      </c>
    </row>
    <row r="1412" spans="12:15">
      <c r="L1412" t="s">
        <v>4106</v>
      </c>
      <c r="M1412" s="175"/>
      <c r="N1412" s="175" t="s">
        <v>8828</v>
      </c>
      <c r="O1412" t="s">
        <v>1616</v>
      </c>
    </row>
    <row r="1413" spans="12:15">
      <c r="L1413" t="s">
        <v>4107</v>
      </c>
      <c r="M1413" s="175"/>
      <c r="N1413" s="175" t="s">
        <v>8829</v>
      </c>
      <c r="O1413" t="s">
        <v>1616</v>
      </c>
    </row>
    <row r="1414" spans="12:15">
      <c r="L1414" t="s">
        <v>4108</v>
      </c>
      <c r="M1414" s="175"/>
      <c r="N1414" s="175" t="s">
        <v>8830</v>
      </c>
      <c r="O1414" t="s">
        <v>1616</v>
      </c>
    </row>
    <row r="1415" spans="12:15">
      <c r="L1415" t="s">
        <v>4109</v>
      </c>
      <c r="M1415" s="175"/>
      <c r="N1415" s="175" t="s">
        <v>8831</v>
      </c>
      <c r="O1415" t="s">
        <v>1616</v>
      </c>
    </row>
    <row r="1416" spans="12:15">
      <c r="L1416" t="s">
        <v>4110</v>
      </c>
      <c r="M1416" s="175"/>
      <c r="N1416" s="175" t="s">
        <v>8832</v>
      </c>
      <c r="O1416" t="s">
        <v>1618</v>
      </c>
    </row>
    <row r="1417" spans="12:15">
      <c r="L1417" t="s">
        <v>4111</v>
      </c>
      <c r="M1417" s="175"/>
      <c r="N1417" s="175" t="s">
        <v>8833</v>
      </c>
      <c r="O1417" t="s">
        <v>1618</v>
      </c>
    </row>
    <row r="1418" spans="12:15">
      <c r="L1418" t="s">
        <v>4112</v>
      </c>
      <c r="M1418" s="175"/>
      <c r="N1418" s="175" t="s">
        <v>8834</v>
      </c>
      <c r="O1418" t="s">
        <v>1616</v>
      </c>
    </row>
    <row r="1419" spans="12:15">
      <c r="L1419" t="s">
        <v>4113</v>
      </c>
      <c r="M1419" s="175"/>
      <c r="N1419" s="175" t="s">
        <v>8835</v>
      </c>
      <c r="O1419" t="s">
        <v>1616</v>
      </c>
    </row>
    <row r="1420" spans="12:15">
      <c r="L1420" t="s">
        <v>4114</v>
      </c>
      <c r="M1420" s="175"/>
      <c r="N1420" s="175" t="s">
        <v>8816</v>
      </c>
      <c r="O1420" t="s">
        <v>1616</v>
      </c>
    </row>
    <row r="1421" spans="12:15">
      <c r="L1421" t="s">
        <v>4115</v>
      </c>
      <c r="M1421" s="175"/>
      <c r="N1421" s="175" t="s">
        <v>8836</v>
      </c>
      <c r="O1421" t="s">
        <v>1616</v>
      </c>
    </row>
    <row r="1422" spans="12:15">
      <c r="L1422" t="s">
        <v>4116</v>
      </c>
      <c r="M1422" s="175"/>
      <c r="N1422" s="175" t="s">
        <v>8837</v>
      </c>
      <c r="O1422" t="s">
        <v>1616</v>
      </c>
    </row>
    <row r="1423" spans="12:15">
      <c r="L1423" t="s">
        <v>4117</v>
      </c>
      <c r="M1423" s="175"/>
      <c r="N1423" s="175" t="s">
        <v>8838</v>
      </c>
      <c r="O1423" t="s">
        <v>1616</v>
      </c>
    </row>
    <row r="1424" spans="12:15">
      <c r="L1424" t="s">
        <v>4118</v>
      </c>
      <c r="M1424" s="175"/>
      <c r="N1424" s="175" t="s">
        <v>8839</v>
      </c>
      <c r="O1424" t="s">
        <v>1616</v>
      </c>
    </row>
    <row r="1425" spans="12:15">
      <c r="L1425" t="s">
        <v>4119</v>
      </c>
      <c r="M1425" s="175"/>
      <c r="N1425" s="175" t="s">
        <v>8840</v>
      </c>
      <c r="O1425" t="s">
        <v>1616</v>
      </c>
    </row>
    <row r="1426" spans="12:15">
      <c r="L1426" t="s">
        <v>4120</v>
      </c>
      <c r="M1426" s="175"/>
      <c r="N1426" s="175" t="s">
        <v>8841</v>
      </c>
      <c r="O1426" t="s">
        <v>1618</v>
      </c>
    </row>
    <row r="1427" spans="12:15">
      <c r="L1427" t="s">
        <v>4121</v>
      </c>
      <c r="M1427" s="175"/>
      <c r="N1427" s="175" t="s">
        <v>8842</v>
      </c>
      <c r="O1427" t="s">
        <v>1616</v>
      </c>
    </row>
    <row r="1428" spans="12:15">
      <c r="L1428" t="s">
        <v>4122</v>
      </c>
      <c r="M1428" s="175"/>
      <c r="N1428" s="175" t="s">
        <v>8843</v>
      </c>
      <c r="O1428" t="s">
        <v>1616</v>
      </c>
    </row>
    <row r="1429" spans="12:15">
      <c r="L1429" t="s">
        <v>4123</v>
      </c>
      <c r="M1429" s="175"/>
      <c r="N1429" s="175" t="s">
        <v>8844</v>
      </c>
      <c r="O1429" t="s">
        <v>1616</v>
      </c>
    </row>
    <row r="1430" spans="12:15">
      <c r="L1430" t="s">
        <v>4124</v>
      </c>
      <c r="M1430" s="175"/>
      <c r="N1430" s="175" t="s">
        <v>8845</v>
      </c>
      <c r="O1430" t="s">
        <v>1616</v>
      </c>
    </row>
    <row r="1431" spans="12:15">
      <c r="L1431" t="s">
        <v>4125</v>
      </c>
      <c r="M1431" s="175"/>
      <c r="N1431" s="175" t="s">
        <v>8846</v>
      </c>
      <c r="O1431" t="s">
        <v>1616</v>
      </c>
    </row>
    <row r="1432" spans="12:15">
      <c r="L1432" t="s">
        <v>4126</v>
      </c>
      <c r="M1432" s="175"/>
      <c r="N1432" s="175" t="s">
        <v>8847</v>
      </c>
      <c r="O1432" t="s">
        <v>1618</v>
      </c>
    </row>
    <row r="1433" spans="12:15">
      <c r="L1433" t="s">
        <v>4127</v>
      </c>
      <c r="M1433" s="175"/>
      <c r="N1433" s="175" t="s">
        <v>8848</v>
      </c>
      <c r="O1433" t="s">
        <v>1616</v>
      </c>
    </row>
    <row r="1434" spans="12:15">
      <c r="L1434" t="s">
        <v>4128</v>
      </c>
      <c r="M1434" s="175"/>
      <c r="N1434" s="175" t="s">
        <v>8849</v>
      </c>
      <c r="O1434" t="s">
        <v>1616</v>
      </c>
    </row>
    <row r="1435" spans="12:15">
      <c r="L1435" t="s">
        <v>4129</v>
      </c>
      <c r="M1435" s="175"/>
      <c r="N1435" s="175" t="s">
        <v>8850</v>
      </c>
      <c r="O1435" t="s">
        <v>1616</v>
      </c>
    </row>
    <row r="1436" spans="12:15">
      <c r="L1436" t="s">
        <v>4130</v>
      </c>
      <c r="M1436" s="175"/>
      <c r="N1436" s="175" t="s">
        <v>8851</v>
      </c>
      <c r="O1436" t="s">
        <v>1618</v>
      </c>
    </row>
    <row r="1437" spans="12:15">
      <c r="L1437" t="s">
        <v>4131</v>
      </c>
      <c r="M1437" s="175"/>
      <c r="N1437" s="175" t="s">
        <v>8852</v>
      </c>
      <c r="O1437" t="s">
        <v>1616</v>
      </c>
    </row>
    <row r="1438" spans="12:15">
      <c r="L1438" t="s">
        <v>4132</v>
      </c>
      <c r="M1438" s="175"/>
      <c r="N1438" s="175" t="s">
        <v>8853</v>
      </c>
      <c r="O1438" t="s">
        <v>1618</v>
      </c>
    </row>
    <row r="1439" spans="12:15">
      <c r="L1439" t="s">
        <v>4133</v>
      </c>
      <c r="M1439" s="175"/>
      <c r="N1439" s="175" t="s">
        <v>8854</v>
      </c>
      <c r="O1439" t="s">
        <v>1618</v>
      </c>
    </row>
    <row r="1440" spans="12:15">
      <c r="L1440" t="s">
        <v>4134</v>
      </c>
      <c r="M1440" s="175" t="s">
        <v>12859</v>
      </c>
      <c r="N1440" s="175" t="s">
        <v>8855</v>
      </c>
      <c r="O1440" t="s">
        <v>1618</v>
      </c>
    </row>
    <row r="1441" spans="12:15">
      <c r="L1441" t="s">
        <v>4135</v>
      </c>
      <c r="M1441" s="175"/>
      <c r="N1441" s="175" t="s">
        <v>8856</v>
      </c>
      <c r="O1441" t="s">
        <v>1616</v>
      </c>
    </row>
    <row r="1442" spans="12:15">
      <c r="L1442" t="s">
        <v>4136</v>
      </c>
      <c r="M1442" s="175"/>
      <c r="N1442" s="175" t="s">
        <v>8857</v>
      </c>
      <c r="O1442" t="s">
        <v>1616</v>
      </c>
    </row>
    <row r="1443" spans="12:15">
      <c r="L1443" t="s">
        <v>4137</v>
      </c>
      <c r="M1443" s="175"/>
      <c r="N1443" s="175" t="s">
        <v>8858</v>
      </c>
      <c r="O1443" t="s">
        <v>1616</v>
      </c>
    </row>
    <row r="1444" spans="12:15">
      <c r="L1444" t="s">
        <v>4138</v>
      </c>
      <c r="M1444" s="175"/>
      <c r="N1444" s="175" t="s">
        <v>8859</v>
      </c>
      <c r="O1444" t="s">
        <v>1616</v>
      </c>
    </row>
    <row r="1445" spans="12:15">
      <c r="L1445" t="s">
        <v>4139</v>
      </c>
      <c r="M1445" s="175"/>
      <c r="N1445" s="175" t="s">
        <v>8860</v>
      </c>
      <c r="O1445" t="s">
        <v>1616</v>
      </c>
    </row>
    <row r="1446" spans="12:15">
      <c r="L1446" t="s">
        <v>4140</v>
      </c>
      <c r="M1446" s="175"/>
      <c r="N1446" s="175" t="s">
        <v>8861</v>
      </c>
      <c r="O1446" t="s">
        <v>1616</v>
      </c>
    </row>
    <row r="1447" spans="12:15">
      <c r="L1447" t="s">
        <v>4141</v>
      </c>
      <c r="M1447" s="175"/>
      <c r="N1447" s="175" t="s">
        <v>8862</v>
      </c>
      <c r="O1447" t="s">
        <v>1616</v>
      </c>
    </row>
    <row r="1448" spans="12:15">
      <c r="L1448" t="s">
        <v>4142</v>
      </c>
      <c r="M1448" s="175"/>
      <c r="N1448" s="175" t="s">
        <v>8863</v>
      </c>
      <c r="O1448" t="s">
        <v>1616</v>
      </c>
    </row>
    <row r="1449" spans="12:15">
      <c r="L1449" t="s">
        <v>4143</v>
      </c>
      <c r="M1449" s="175"/>
      <c r="N1449" s="175" t="s">
        <v>8864</v>
      </c>
      <c r="O1449" t="s">
        <v>1616</v>
      </c>
    </row>
    <row r="1450" spans="12:15">
      <c r="L1450" t="s">
        <v>4144</v>
      </c>
      <c r="M1450" s="175"/>
      <c r="N1450" s="175" t="s">
        <v>8865</v>
      </c>
      <c r="O1450" t="s">
        <v>1616</v>
      </c>
    </row>
    <row r="1451" spans="12:15">
      <c r="L1451" t="s">
        <v>4145</v>
      </c>
      <c r="M1451" s="175"/>
      <c r="N1451" s="175" t="s">
        <v>8866</v>
      </c>
      <c r="O1451" t="s">
        <v>1616</v>
      </c>
    </row>
    <row r="1452" spans="12:15">
      <c r="L1452" t="s">
        <v>4146</v>
      </c>
      <c r="M1452" s="175" t="s">
        <v>12860</v>
      </c>
      <c r="N1452" s="175" t="s">
        <v>8867</v>
      </c>
      <c r="O1452" t="s">
        <v>1618</v>
      </c>
    </row>
    <row r="1453" spans="12:15">
      <c r="L1453" t="s">
        <v>4147</v>
      </c>
      <c r="M1453" s="175" t="s">
        <v>12861</v>
      </c>
      <c r="N1453" s="175" t="s">
        <v>8868</v>
      </c>
      <c r="O1453" t="s">
        <v>1605</v>
      </c>
    </row>
    <row r="1454" spans="12:15">
      <c r="L1454" t="s">
        <v>4148</v>
      </c>
      <c r="M1454" s="175" t="s">
        <v>12861</v>
      </c>
      <c r="N1454" s="175" t="s">
        <v>8869</v>
      </c>
      <c r="O1454" t="s">
        <v>1605</v>
      </c>
    </row>
    <row r="1455" spans="12:15">
      <c r="L1455" t="s">
        <v>4149</v>
      </c>
      <c r="M1455" s="175" t="s">
        <v>12861</v>
      </c>
      <c r="N1455" s="175" t="s">
        <v>8870</v>
      </c>
      <c r="O1455" t="s">
        <v>1605</v>
      </c>
    </row>
    <row r="1456" spans="12:15">
      <c r="L1456" t="s">
        <v>4150</v>
      </c>
      <c r="M1456" s="175" t="s">
        <v>12862</v>
      </c>
      <c r="N1456" s="175" t="s">
        <v>8871</v>
      </c>
      <c r="O1456" t="s">
        <v>1616</v>
      </c>
    </row>
    <row r="1457" spans="12:15">
      <c r="L1457" t="s">
        <v>4151</v>
      </c>
      <c r="M1457" s="175" t="s">
        <v>12863</v>
      </c>
      <c r="N1457" s="175" t="s">
        <v>8872</v>
      </c>
      <c r="O1457" t="s">
        <v>1616</v>
      </c>
    </row>
    <row r="1458" spans="12:15">
      <c r="L1458" t="s">
        <v>4152</v>
      </c>
      <c r="M1458" s="175" t="s">
        <v>12864</v>
      </c>
      <c r="N1458" s="175" t="s">
        <v>8873</v>
      </c>
      <c r="O1458" t="s">
        <v>1616</v>
      </c>
    </row>
    <row r="1459" spans="12:15">
      <c r="L1459" t="s">
        <v>4153</v>
      </c>
      <c r="M1459" s="175" t="s">
        <v>12865</v>
      </c>
      <c r="N1459" s="175" t="s">
        <v>8874</v>
      </c>
      <c r="O1459" t="s">
        <v>1616</v>
      </c>
    </row>
    <row r="1460" spans="12:15">
      <c r="L1460" t="s">
        <v>4154</v>
      </c>
      <c r="M1460" s="175" t="s">
        <v>12866</v>
      </c>
      <c r="N1460" s="175" t="s">
        <v>8875</v>
      </c>
      <c r="O1460" t="s">
        <v>1616</v>
      </c>
    </row>
    <row r="1461" spans="12:15">
      <c r="L1461" t="s">
        <v>4155</v>
      </c>
      <c r="M1461" s="175" t="s">
        <v>12867</v>
      </c>
      <c r="N1461" s="175" t="s">
        <v>8876</v>
      </c>
      <c r="O1461" t="s">
        <v>1616</v>
      </c>
    </row>
    <row r="1462" spans="12:15">
      <c r="L1462" t="s">
        <v>4156</v>
      </c>
      <c r="M1462" s="175" t="s">
        <v>12868</v>
      </c>
      <c r="N1462" s="175" t="s">
        <v>8877</v>
      </c>
      <c r="O1462" t="s">
        <v>1616</v>
      </c>
    </row>
    <row r="1463" spans="12:15">
      <c r="L1463" t="s">
        <v>4157</v>
      </c>
      <c r="M1463" s="175" t="s">
        <v>12869</v>
      </c>
      <c r="N1463" s="175" t="s">
        <v>8878</v>
      </c>
      <c r="O1463" t="s">
        <v>1616</v>
      </c>
    </row>
    <row r="1464" spans="12:15">
      <c r="L1464" t="s">
        <v>4158</v>
      </c>
      <c r="M1464" s="175" t="s">
        <v>12870</v>
      </c>
      <c r="N1464" s="175" t="s">
        <v>8879</v>
      </c>
      <c r="O1464" t="s">
        <v>1616</v>
      </c>
    </row>
    <row r="1465" spans="12:15">
      <c r="L1465" t="s">
        <v>4159</v>
      </c>
      <c r="M1465" s="175" t="s">
        <v>12871</v>
      </c>
      <c r="N1465" s="175" t="s">
        <v>8880</v>
      </c>
      <c r="O1465" t="s">
        <v>1616</v>
      </c>
    </row>
    <row r="1466" spans="12:15">
      <c r="L1466" t="s">
        <v>4160</v>
      </c>
      <c r="M1466" s="175" t="s">
        <v>12872</v>
      </c>
      <c r="N1466" s="175" t="s">
        <v>8881</v>
      </c>
      <c r="O1466" t="s">
        <v>1616</v>
      </c>
    </row>
    <row r="1467" spans="12:15">
      <c r="L1467" t="s">
        <v>4161</v>
      </c>
      <c r="M1467" s="175" t="s">
        <v>12873</v>
      </c>
      <c r="N1467" s="175" t="s">
        <v>8882</v>
      </c>
      <c r="O1467" t="s">
        <v>1616</v>
      </c>
    </row>
    <row r="1468" spans="12:15">
      <c r="L1468" t="s">
        <v>4162</v>
      </c>
      <c r="M1468" s="175" t="s">
        <v>12874</v>
      </c>
      <c r="N1468" s="175" t="s">
        <v>8883</v>
      </c>
      <c r="O1468" t="s">
        <v>1616</v>
      </c>
    </row>
    <row r="1469" spans="12:15">
      <c r="L1469" t="s">
        <v>4163</v>
      </c>
      <c r="M1469" s="175" t="s">
        <v>12875</v>
      </c>
      <c r="N1469" s="175" t="s">
        <v>8884</v>
      </c>
      <c r="O1469" t="s">
        <v>1616</v>
      </c>
    </row>
    <row r="1470" spans="12:15">
      <c r="L1470" t="s">
        <v>4164</v>
      </c>
      <c r="M1470" s="175"/>
      <c r="N1470" s="175" t="s">
        <v>8885</v>
      </c>
      <c r="O1470" t="s">
        <v>1616</v>
      </c>
    </row>
    <row r="1471" spans="12:15">
      <c r="L1471" t="s">
        <v>4165</v>
      </c>
      <c r="M1471" s="175"/>
      <c r="N1471" s="175" t="s">
        <v>8886</v>
      </c>
      <c r="O1471" t="s">
        <v>1616</v>
      </c>
    </row>
    <row r="1472" spans="12:15">
      <c r="L1472" t="s">
        <v>4166</v>
      </c>
      <c r="M1472" s="175"/>
      <c r="N1472" s="175" t="s">
        <v>8887</v>
      </c>
      <c r="O1472" t="s">
        <v>1616</v>
      </c>
    </row>
    <row r="1473" spans="12:15">
      <c r="L1473" t="s">
        <v>4167</v>
      </c>
      <c r="M1473" s="175" t="s">
        <v>12876</v>
      </c>
      <c r="N1473" s="175" t="s">
        <v>8888</v>
      </c>
      <c r="O1473" t="s">
        <v>1618</v>
      </c>
    </row>
    <row r="1474" spans="12:15">
      <c r="L1474" t="s">
        <v>4168</v>
      </c>
      <c r="M1474" s="175"/>
      <c r="N1474" s="175" t="s">
        <v>8889</v>
      </c>
      <c r="O1474" t="s">
        <v>1616</v>
      </c>
    </row>
    <row r="1475" spans="12:15">
      <c r="L1475" t="s">
        <v>4169</v>
      </c>
      <c r="M1475" s="175"/>
      <c r="N1475" s="175" t="s">
        <v>8890</v>
      </c>
      <c r="O1475" t="s">
        <v>1616</v>
      </c>
    </row>
    <row r="1476" spans="12:15">
      <c r="L1476" t="s">
        <v>4170</v>
      </c>
      <c r="M1476" s="175"/>
      <c r="N1476" s="175" t="s">
        <v>8891</v>
      </c>
      <c r="O1476" t="s">
        <v>1616</v>
      </c>
    </row>
    <row r="1477" spans="12:15">
      <c r="L1477" t="s">
        <v>4171</v>
      </c>
      <c r="M1477" s="175"/>
      <c r="N1477" s="175" t="s">
        <v>8892</v>
      </c>
      <c r="O1477" t="s">
        <v>1618</v>
      </c>
    </row>
    <row r="1478" spans="12:15">
      <c r="L1478" t="s">
        <v>4172</v>
      </c>
      <c r="M1478" s="175"/>
      <c r="N1478" s="175" t="s">
        <v>8893</v>
      </c>
      <c r="O1478" t="s">
        <v>1616</v>
      </c>
    </row>
    <row r="1479" spans="12:15">
      <c r="L1479" t="s">
        <v>4173</v>
      </c>
      <c r="M1479" s="175"/>
      <c r="N1479" s="175" t="s">
        <v>8894</v>
      </c>
      <c r="O1479" t="s">
        <v>1616</v>
      </c>
    </row>
    <row r="1480" spans="12:15">
      <c r="L1480" t="s">
        <v>4174</v>
      </c>
      <c r="M1480" s="175"/>
      <c r="N1480" s="175" t="s">
        <v>8895</v>
      </c>
      <c r="O1480" t="s">
        <v>14995</v>
      </c>
    </row>
    <row r="1481" spans="12:15">
      <c r="L1481" t="s">
        <v>4175</v>
      </c>
      <c r="M1481" s="175"/>
      <c r="N1481" s="175" t="s">
        <v>8896</v>
      </c>
      <c r="O1481" t="s">
        <v>1616</v>
      </c>
    </row>
    <row r="1482" spans="12:15">
      <c r="L1482" t="s">
        <v>4176</v>
      </c>
      <c r="M1482" s="175"/>
      <c r="N1482" s="175" t="s">
        <v>8897</v>
      </c>
      <c r="O1482" t="s">
        <v>1616</v>
      </c>
    </row>
    <row r="1483" spans="12:15">
      <c r="L1483" t="s">
        <v>4177</v>
      </c>
      <c r="M1483" s="175"/>
      <c r="N1483" s="175" t="s">
        <v>8898</v>
      </c>
      <c r="O1483" t="s">
        <v>1616</v>
      </c>
    </row>
    <row r="1484" spans="12:15">
      <c r="L1484" t="s">
        <v>4178</v>
      </c>
      <c r="M1484" s="175"/>
      <c r="N1484" s="175" t="s">
        <v>8899</v>
      </c>
      <c r="O1484" t="s">
        <v>1616</v>
      </c>
    </row>
    <row r="1485" spans="12:15">
      <c r="L1485" t="s">
        <v>4179</v>
      </c>
      <c r="M1485" s="175"/>
      <c r="N1485" s="175" t="s">
        <v>8900</v>
      </c>
      <c r="O1485" t="s">
        <v>1616</v>
      </c>
    </row>
    <row r="1486" spans="12:15">
      <c r="L1486" t="s">
        <v>4180</v>
      </c>
      <c r="M1486" s="175"/>
      <c r="N1486" s="175" t="s">
        <v>8901</v>
      </c>
      <c r="O1486" t="s">
        <v>1616</v>
      </c>
    </row>
    <row r="1487" spans="12:15">
      <c r="L1487" t="s">
        <v>4181</v>
      </c>
      <c r="M1487" s="175"/>
      <c r="N1487" s="175" t="s">
        <v>8902</v>
      </c>
      <c r="O1487" t="s">
        <v>1616</v>
      </c>
    </row>
    <row r="1488" spans="12:15">
      <c r="L1488" t="s">
        <v>4182</v>
      </c>
      <c r="M1488" s="175" t="s">
        <v>12877</v>
      </c>
      <c r="N1488" s="175" t="s">
        <v>8903</v>
      </c>
      <c r="O1488" t="s">
        <v>1618</v>
      </c>
    </row>
    <row r="1489" spans="12:15">
      <c r="L1489" t="s">
        <v>4183</v>
      </c>
      <c r="M1489" s="175"/>
      <c r="N1489" s="175" t="s">
        <v>8904</v>
      </c>
      <c r="O1489" t="s">
        <v>1616</v>
      </c>
    </row>
    <row r="1490" spans="12:15">
      <c r="L1490" t="s">
        <v>4184</v>
      </c>
      <c r="M1490" s="175"/>
      <c r="N1490" s="175" t="s">
        <v>8905</v>
      </c>
      <c r="O1490" t="s">
        <v>1616</v>
      </c>
    </row>
    <row r="1491" spans="12:15">
      <c r="L1491" t="s">
        <v>4185</v>
      </c>
      <c r="M1491" s="175"/>
      <c r="N1491" s="175" t="s">
        <v>8906</v>
      </c>
      <c r="O1491" t="s">
        <v>1616</v>
      </c>
    </row>
    <row r="1492" spans="12:15">
      <c r="L1492" t="s">
        <v>4186</v>
      </c>
      <c r="M1492" s="175"/>
      <c r="N1492" s="175" t="s">
        <v>8907</v>
      </c>
      <c r="O1492" t="s">
        <v>1616</v>
      </c>
    </row>
    <row r="1493" spans="12:15">
      <c r="L1493" t="s">
        <v>4187</v>
      </c>
      <c r="M1493" s="175"/>
      <c r="N1493" s="175" t="s">
        <v>8908</v>
      </c>
      <c r="O1493" t="s">
        <v>1616</v>
      </c>
    </row>
    <row r="1494" spans="12:15">
      <c r="L1494" t="s">
        <v>4188</v>
      </c>
      <c r="M1494" s="175" t="s">
        <v>12878</v>
      </c>
      <c r="N1494" s="175" t="s">
        <v>8909</v>
      </c>
      <c r="O1494" t="s">
        <v>1616</v>
      </c>
    </row>
    <row r="1495" spans="12:15">
      <c r="L1495" t="s">
        <v>4189</v>
      </c>
      <c r="M1495" s="175" t="s">
        <v>12879</v>
      </c>
      <c r="N1495" s="175" t="s">
        <v>8910</v>
      </c>
      <c r="O1495" t="s">
        <v>1616</v>
      </c>
    </row>
    <row r="1496" spans="12:15">
      <c r="L1496" t="s">
        <v>4190</v>
      </c>
      <c r="M1496" s="175" t="s">
        <v>12880</v>
      </c>
      <c r="N1496" s="175" t="s">
        <v>8911</v>
      </c>
      <c r="O1496" t="s">
        <v>1618</v>
      </c>
    </row>
    <row r="1497" spans="12:15">
      <c r="L1497" t="s">
        <v>4191</v>
      </c>
      <c r="M1497" s="175" t="s">
        <v>12881</v>
      </c>
      <c r="N1497" s="175" t="s">
        <v>8912</v>
      </c>
      <c r="O1497" t="s">
        <v>1616</v>
      </c>
    </row>
    <row r="1498" spans="12:15">
      <c r="L1498" t="s">
        <v>4192</v>
      </c>
      <c r="M1498" s="175" t="s">
        <v>12882</v>
      </c>
      <c r="N1498" s="175" t="s">
        <v>8913</v>
      </c>
      <c r="O1498" t="s">
        <v>1618</v>
      </c>
    </row>
    <row r="1499" spans="12:15">
      <c r="L1499" t="s">
        <v>4193</v>
      </c>
      <c r="M1499" s="175" t="s">
        <v>12883</v>
      </c>
      <c r="N1499" s="175" t="s">
        <v>8914</v>
      </c>
      <c r="O1499" t="s">
        <v>1616</v>
      </c>
    </row>
    <row r="1500" spans="12:15">
      <c r="L1500" t="s">
        <v>4194</v>
      </c>
      <c r="M1500" s="175" t="s">
        <v>12884</v>
      </c>
      <c r="N1500" s="175" t="s">
        <v>8915</v>
      </c>
      <c r="O1500" t="s">
        <v>1616</v>
      </c>
    </row>
    <row r="1501" spans="12:15">
      <c r="L1501" t="s">
        <v>4195</v>
      </c>
      <c r="M1501" s="175" t="s">
        <v>12885</v>
      </c>
      <c r="N1501" s="175" t="s">
        <v>8916</v>
      </c>
      <c r="O1501" t="s">
        <v>1616</v>
      </c>
    </row>
    <row r="1502" spans="12:15">
      <c r="L1502" t="s">
        <v>4196</v>
      </c>
      <c r="M1502" s="175" t="s">
        <v>12886</v>
      </c>
      <c r="N1502" s="175" t="s">
        <v>8917</v>
      </c>
      <c r="O1502" t="s">
        <v>1616</v>
      </c>
    </row>
    <row r="1503" spans="12:15">
      <c r="L1503" t="s">
        <v>4197</v>
      </c>
      <c r="M1503" s="175" t="s">
        <v>12887</v>
      </c>
      <c r="N1503" s="175" t="s">
        <v>8918</v>
      </c>
      <c r="O1503" t="s">
        <v>1616</v>
      </c>
    </row>
    <row r="1504" spans="12:15">
      <c r="L1504" t="s">
        <v>4198</v>
      </c>
      <c r="M1504" s="175" t="s">
        <v>12888</v>
      </c>
      <c r="N1504" s="175" t="s">
        <v>8919</v>
      </c>
      <c r="O1504" t="s">
        <v>1616</v>
      </c>
    </row>
    <row r="1505" spans="12:15">
      <c r="L1505" t="s">
        <v>4199</v>
      </c>
      <c r="M1505" s="175" t="s">
        <v>12889</v>
      </c>
      <c r="N1505" s="175" t="s">
        <v>8920</v>
      </c>
      <c r="O1505" t="s">
        <v>1616</v>
      </c>
    </row>
    <row r="1506" spans="12:15">
      <c r="L1506" t="s">
        <v>4200</v>
      </c>
      <c r="M1506" s="175" t="s">
        <v>12890</v>
      </c>
      <c r="N1506" s="175" t="s">
        <v>8921</v>
      </c>
      <c r="O1506" t="s">
        <v>1616</v>
      </c>
    </row>
    <row r="1507" spans="12:15">
      <c r="L1507" t="s">
        <v>4201</v>
      </c>
      <c r="M1507" s="175" t="s">
        <v>12891</v>
      </c>
      <c r="N1507" s="175" t="s">
        <v>8922</v>
      </c>
      <c r="O1507" t="s">
        <v>1616</v>
      </c>
    </row>
    <row r="1508" spans="12:15">
      <c r="L1508" t="s">
        <v>4202</v>
      </c>
      <c r="M1508" s="175" t="s">
        <v>12892</v>
      </c>
      <c r="N1508" s="175" t="s">
        <v>8923</v>
      </c>
      <c r="O1508" t="s">
        <v>1616</v>
      </c>
    </row>
    <row r="1509" spans="12:15">
      <c r="L1509" t="s">
        <v>4203</v>
      </c>
      <c r="M1509" s="175" t="s">
        <v>12893</v>
      </c>
      <c r="N1509" s="175" t="s">
        <v>8924</v>
      </c>
      <c r="O1509" t="s">
        <v>1616</v>
      </c>
    </row>
    <row r="1510" spans="12:15">
      <c r="L1510" t="s">
        <v>4204</v>
      </c>
      <c r="M1510" s="175" t="s">
        <v>12894</v>
      </c>
      <c r="N1510" s="175" t="s">
        <v>8925</v>
      </c>
      <c r="O1510" t="s">
        <v>1616</v>
      </c>
    </row>
    <row r="1511" spans="12:15">
      <c r="L1511" t="s">
        <v>4205</v>
      </c>
      <c r="M1511" s="175"/>
      <c r="N1511" s="175" t="s">
        <v>8926</v>
      </c>
      <c r="O1511" t="s">
        <v>1616</v>
      </c>
    </row>
    <row r="1512" spans="12:15">
      <c r="L1512" t="s">
        <v>4206</v>
      </c>
      <c r="M1512" s="175"/>
      <c r="N1512" s="175" t="s">
        <v>8927</v>
      </c>
      <c r="O1512" t="s">
        <v>1616</v>
      </c>
    </row>
    <row r="1513" spans="12:15">
      <c r="L1513" t="s">
        <v>4207</v>
      </c>
      <c r="M1513" s="175" t="s">
        <v>12895</v>
      </c>
      <c r="N1513" s="175" t="s">
        <v>8928</v>
      </c>
      <c r="O1513" t="s">
        <v>1618</v>
      </c>
    </row>
    <row r="1514" spans="12:15">
      <c r="L1514" t="s">
        <v>4208</v>
      </c>
      <c r="M1514" s="175" t="s">
        <v>12896</v>
      </c>
      <c r="N1514" s="175" t="s">
        <v>8929</v>
      </c>
      <c r="O1514" t="s">
        <v>1618</v>
      </c>
    </row>
    <row r="1515" spans="12:15">
      <c r="L1515" t="s">
        <v>4209</v>
      </c>
      <c r="M1515" s="175"/>
      <c r="N1515" s="175" t="s">
        <v>8930</v>
      </c>
      <c r="O1515" t="s">
        <v>1616</v>
      </c>
    </row>
    <row r="1516" spans="12:15">
      <c r="L1516" t="s">
        <v>4210</v>
      </c>
      <c r="M1516" s="175"/>
      <c r="N1516" s="175" t="s">
        <v>8931</v>
      </c>
      <c r="O1516" t="s">
        <v>1618</v>
      </c>
    </row>
    <row r="1517" spans="12:15">
      <c r="L1517" t="s">
        <v>4211</v>
      </c>
      <c r="M1517" s="175"/>
      <c r="N1517" s="175" t="s">
        <v>8932</v>
      </c>
      <c r="O1517" t="s">
        <v>1616</v>
      </c>
    </row>
    <row r="1518" spans="12:15">
      <c r="L1518" t="s">
        <v>4212</v>
      </c>
      <c r="M1518" s="175" t="s">
        <v>12897</v>
      </c>
      <c r="N1518" s="175" t="s">
        <v>8933</v>
      </c>
      <c r="O1518" t="s">
        <v>14995</v>
      </c>
    </row>
    <row r="1519" spans="12:15">
      <c r="L1519" t="s">
        <v>4213</v>
      </c>
      <c r="M1519" s="175" t="s">
        <v>12898</v>
      </c>
      <c r="N1519" s="175" t="s">
        <v>8934</v>
      </c>
      <c r="O1519" t="s">
        <v>1616</v>
      </c>
    </row>
    <row r="1520" spans="12:15">
      <c r="L1520" t="s">
        <v>4214</v>
      </c>
      <c r="M1520" s="175" t="s">
        <v>12899</v>
      </c>
      <c r="N1520" s="175" t="s">
        <v>8935</v>
      </c>
      <c r="O1520" t="s">
        <v>1616</v>
      </c>
    </row>
    <row r="1521" spans="12:15">
      <c r="L1521" t="s">
        <v>4215</v>
      </c>
      <c r="M1521" s="175" t="s">
        <v>12900</v>
      </c>
      <c r="N1521" s="175" t="s">
        <v>8936</v>
      </c>
      <c r="O1521" t="s">
        <v>1616</v>
      </c>
    </row>
    <row r="1522" spans="12:15">
      <c r="L1522" t="s">
        <v>4216</v>
      </c>
      <c r="M1522" s="175" t="s">
        <v>12901</v>
      </c>
      <c r="N1522" s="175" t="s">
        <v>8937</v>
      </c>
      <c r="O1522" t="s">
        <v>1618</v>
      </c>
    </row>
    <row r="1523" spans="12:15">
      <c r="L1523" t="s">
        <v>4217</v>
      </c>
      <c r="M1523" s="175" t="s">
        <v>12902</v>
      </c>
      <c r="N1523" s="175" t="s">
        <v>8938</v>
      </c>
      <c r="O1523" t="s">
        <v>1618</v>
      </c>
    </row>
    <row r="1524" spans="12:15">
      <c r="L1524" t="s">
        <v>4218</v>
      </c>
      <c r="M1524" s="175" t="s">
        <v>12903</v>
      </c>
      <c r="N1524" s="175" t="s">
        <v>8939</v>
      </c>
      <c r="O1524" t="s">
        <v>1616</v>
      </c>
    </row>
    <row r="1525" spans="12:15">
      <c r="L1525" t="s">
        <v>4219</v>
      </c>
      <c r="M1525" s="175"/>
      <c r="N1525" s="175" t="s">
        <v>8940</v>
      </c>
      <c r="O1525" t="s">
        <v>1616</v>
      </c>
    </row>
    <row r="1526" spans="12:15">
      <c r="L1526" t="s">
        <v>4220</v>
      </c>
      <c r="M1526" s="175" t="s">
        <v>12904</v>
      </c>
      <c r="N1526" s="175" t="s">
        <v>8941</v>
      </c>
      <c r="O1526" t="s">
        <v>1616</v>
      </c>
    </row>
    <row r="1527" spans="12:15">
      <c r="L1527" t="s">
        <v>4221</v>
      </c>
      <c r="M1527" s="175" t="s">
        <v>12905</v>
      </c>
      <c r="N1527" s="175" t="s">
        <v>8942</v>
      </c>
      <c r="O1527" t="s">
        <v>1616</v>
      </c>
    </row>
    <row r="1528" spans="12:15">
      <c r="L1528" t="s">
        <v>4222</v>
      </c>
      <c r="M1528" s="175" t="s">
        <v>12906</v>
      </c>
      <c r="N1528" s="175" t="s">
        <v>8943</v>
      </c>
      <c r="O1528" t="s">
        <v>1616</v>
      </c>
    </row>
    <row r="1529" spans="12:15">
      <c r="L1529" t="s">
        <v>4223</v>
      </c>
      <c r="M1529" s="175" t="s">
        <v>12907</v>
      </c>
      <c r="N1529" s="175" t="s">
        <v>8944</v>
      </c>
      <c r="O1529" t="s">
        <v>1616</v>
      </c>
    </row>
    <row r="1530" spans="12:15">
      <c r="L1530" t="s">
        <v>4224</v>
      </c>
      <c r="M1530" s="175" t="s">
        <v>12908</v>
      </c>
      <c r="N1530" s="175" t="s">
        <v>8945</v>
      </c>
      <c r="O1530" t="s">
        <v>1616</v>
      </c>
    </row>
    <row r="1531" spans="12:15">
      <c r="L1531" t="s">
        <v>4225</v>
      </c>
      <c r="M1531" s="175" t="s">
        <v>12909</v>
      </c>
      <c r="N1531" s="175" t="s">
        <v>8946</v>
      </c>
      <c r="O1531" t="s">
        <v>1616</v>
      </c>
    </row>
    <row r="1532" spans="12:15">
      <c r="L1532" t="s">
        <v>4226</v>
      </c>
      <c r="M1532" s="175" t="s">
        <v>12910</v>
      </c>
      <c r="N1532" s="175" t="s">
        <v>8947</v>
      </c>
      <c r="O1532" t="s">
        <v>1616</v>
      </c>
    </row>
    <row r="1533" spans="12:15">
      <c r="L1533" t="s">
        <v>4227</v>
      </c>
      <c r="M1533" s="175" t="s">
        <v>12911</v>
      </c>
      <c r="N1533" s="175" t="s">
        <v>8948</v>
      </c>
      <c r="O1533" t="s">
        <v>1604</v>
      </c>
    </row>
    <row r="1534" spans="12:15">
      <c r="L1534" t="s">
        <v>4228</v>
      </c>
      <c r="M1534" s="175" t="s">
        <v>12912</v>
      </c>
      <c r="N1534" s="175" t="s">
        <v>8949</v>
      </c>
      <c r="O1534" t="s">
        <v>1618</v>
      </c>
    </row>
    <row r="1535" spans="12:15">
      <c r="L1535" t="s">
        <v>4229</v>
      </c>
      <c r="M1535" s="175" t="s">
        <v>12913</v>
      </c>
      <c r="N1535" s="175" t="s">
        <v>8950</v>
      </c>
      <c r="O1535" t="s">
        <v>1616</v>
      </c>
    </row>
    <row r="1536" spans="12:15">
      <c r="L1536" t="s">
        <v>4230</v>
      </c>
      <c r="M1536" s="175" t="s">
        <v>8951</v>
      </c>
      <c r="N1536" s="175" t="s">
        <v>8951</v>
      </c>
      <c r="O1536" t="s">
        <v>1616</v>
      </c>
    </row>
    <row r="1537" spans="12:15">
      <c r="L1537" t="s">
        <v>4231</v>
      </c>
      <c r="M1537" s="175" t="s">
        <v>12914</v>
      </c>
      <c r="N1537" s="175" t="s">
        <v>8952</v>
      </c>
      <c r="O1537" t="s">
        <v>1616</v>
      </c>
    </row>
    <row r="1538" spans="12:15">
      <c r="L1538" t="s">
        <v>4232</v>
      </c>
      <c r="M1538" s="175" t="s">
        <v>12915</v>
      </c>
      <c r="N1538" s="175" t="s">
        <v>8953</v>
      </c>
      <c r="O1538" t="s">
        <v>1616</v>
      </c>
    </row>
    <row r="1539" spans="12:15">
      <c r="L1539" t="s">
        <v>4233</v>
      </c>
      <c r="M1539" s="175" t="s">
        <v>12916</v>
      </c>
      <c r="N1539" s="175" t="s">
        <v>8954</v>
      </c>
      <c r="O1539" t="s">
        <v>1618</v>
      </c>
    </row>
    <row r="1540" spans="12:15">
      <c r="L1540" t="s">
        <v>4234</v>
      </c>
      <c r="M1540" s="175" t="s">
        <v>12917</v>
      </c>
      <c r="N1540" s="175" t="s">
        <v>8955</v>
      </c>
      <c r="O1540" t="s">
        <v>1616</v>
      </c>
    </row>
    <row r="1541" spans="12:15">
      <c r="L1541" t="s">
        <v>4235</v>
      </c>
      <c r="M1541" s="175" t="s">
        <v>12918</v>
      </c>
      <c r="N1541" s="175" t="s">
        <v>8956</v>
      </c>
      <c r="O1541" t="s">
        <v>1616</v>
      </c>
    </row>
    <row r="1542" spans="12:15">
      <c r="L1542" t="s">
        <v>4236</v>
      </c>
      <c r="M1542" s="175" t="s">
        <v>12919</v>
      </c>
      <c r="N1542" s="175" t="s">
        <v>8957</v>
      </c>
      <c r="O1542" t="s">
        <v>1616</v>
      </c>
    </row>
    <row r="1543" spans="12:15">
      <c r="L1543" t="s">
        <v>4237</v>
      </c>
      <c r="M1543" s="175" t="s">
        <v>12920</v>
      </c>
      <c r="N1543" s="175" t="s">
        <v>8958</v>
      </c>
      <c r="O1543" t="s">
        <v>1618</v>
      </c>
    </row>
    <row r="1544" spans="12:15">
      <c r="L1544" t="s">
        <v>4238</v>
      </c>
      <c r="M1544" s="175" t="s">
        <v>12921</v>
      </c>
      <c r="N1544" s="175" t="s">
        <v>8959</v>
      </c>
      <c r="O1544" t="s">
        <v>1618</v>
      </c>
    </row>
    <row r="1545" spans="12:15">
      <c r="L1545" t="s">
        <v>4239</v>
      </c>
      <c r="M1545" s="175" t="s">
        <v>12922</v>
      </c>
      <c r="N1545" s="175" t="s">
        <v>8960</v>
      </c>
      <c r="O1545" t="s">
        <v>1618</v>
      </c>
    </row>
    <row r="1546" spans="12:15">
      <c r="L1546" t="s">
        <v>4240</v>
      </c>
      <c r="M1546" s="175" t="s">
        <v>12923</v>
      </c>
      <c r="N1546" s="175" t="s">
        <v>8961</v>
      </c>
      <c r="O1546" t="s">
        <v>1616</v>
      </c>
    </row>
    <row r="1547" spans="12:15">
      <c r="L1547" t="s">
        <v>4241</v>
      </c>
      <c r="M1547" s="175" t="s">
        <v>12924</v>
      </c>
      <c r="N1547" s="175" t="s">
        <v>8962</v>
      </c>
      <c r="O1547" t="s">
        <v>1618</v>
      </c>
    </row>
    <row r="1548" spans="12:15">
      <c r="L1548" t="s">
        <v>4242</v>
      </c>
      <c r="M1548" s="175" t="s">
        <v>12925</v>
      </c>
      <c r="N1548" s="175" t="s">
        <v>8963</v>
      </c>
      <c r="O1548" t="s">
        <v>1618</v>
      </c>
    </row>
    <row r="1549" spans="12:15">
      <c r="L1549" t="s">
        <v>4243</v>
      </c>
      <c r="M1549" s="175" t="s">
        <v>12926</v>
      </c>
      <c r="N1549" s="175" t="s">
        <v>8964</v>
      </c>
      <c r="O1549" t="s">
        <v>1616</v>
      </c>
    </row>
    <row r="1550" spans="12:15">
      <c r="L1550" t="s">
        <v>4244</v>
      </c>
      <c r="M1550" s="175" t="s">
        <v>12927</v>
      </c>
      <c r="N1550" s="175" t="s">
        <v>8965</v>
      </c>
      <c r="O1550" t="s">
        <v>1616</v>
      </c>
    </row>
    <row r="1551" spans="12:15">
      <c r="L1551" t="s">
        <v>4245</v>
      </c>
      <c r="M1551" s="175" t="s">
        <v>12928</v>
      </c>
      <c r="N1551" s="175" t="s">
        <v>8966</v>
      </c>
      <c r="O1551" t="s">
        <v>1616</v>
      </c>
    </row>
    <row r="1552" spans="12:15">
      <c r="L1552" t="s">
        <v>4246</v>
      </c>
      <c r="M1552" s="175" t="s">
        <v>12929</v>
      </c>
      <c r="N1552" s="175" t="s">
        <v>8967</v>
      </c>
      <c r="O1552" t="s">
        <v>1616</v>
      </c>
    </row>
    <row r="1553" spans="12:15">
      <c r="L1553" t="s">
        <v>4247</v>
      </c>
      <c r="M1553" s="175" t="s">
        <v>12930</v>
      </c>
      <c r="N1553" s="175" t="s">
        <v>8968</v>
      </c>
      <c r="O1553" t="s">
        <v>1616</v>
      </c>
    </row>
    <row r="1554" spans="12:15">
      <c r="L1554" t="s">
        <v>4248</v>
      </c>
      <c r="M1554" s="175" t="s">
        <v>12931</v>
      </c>
      <c r="N1554" s="175" t="s">
        <v>8969</v>
      </c>
      <c r="O1554" t="s">
        <v>1616</v>
      </c>
    </row>
    <row r="1555" spans="12:15">
      <c r="L1555" t="s">
        <v>4249</v>
      </c>
      <c r="M1555" s="175" t="s">
        <v>12932</v>
      </c>
      <c r="N1555" s="175" t="s">
        <v>8970</v>
      </c>
      <c r="O1555" t="s">
        <v>1618</v>
      </c>
    </row>
    <row r="1556" spans="12:15">
      <c r="L1556" t="s">
        <v>4250</v>
      </c>
      <c r="M1556" s="175" t="s">
        <v>12933</v>
      </c>
      <c r="N1556" s="175" t="s">
        <v>8971</v>
      </c>
      <c r="O1556" t="s">
        <v>1618</v>
      </c>
    </row>
    <row r="1557" spans="12:15">
      <c r="L1557" t="s">
        <v>4251</v>
      </c>
      <c r="M1557" s="175" t="s">
        <v>12934</v>
      </c>
      <c r="N1557" s="175" t="s">
        <v>8972</v>
      </c>
      <c r="O1557" t="s">
        <v>1616</v>
      </c>
    </row>
    <row r="1558" spans="12:15">
      <c r="L1558" t="s">
        <v>4252</v>
      </c>
      <c r="M1558" s="175" t="s">
        <v>12935</v>
      </c>
      <c r="N1558" s="175" t="s">
        <v>8973</v>
      </c>
      <c r="O1558" t="s">
        <v>1616</v>
      </c>
    </row>
    <row r="1559" spans="12:15">
      <c r="L1559" t="s">
        <v>4253</v>
      </c>
      <c r="M1559" s="175" t="s">
        <v>12936</v>
      </c>
      <c r="N1559" s="175" t="s">
        <v>8974</v>
      </c>
      <c r="O1559" t="s">
        <v>1616</v>
      </c>
    </row>
    <row r="1560" spans="12:15">
      <c r="L1560" t="s">
        <v>4254</v>
      </c>
      <c r="M1560" s="175" t="s">
        <v>12937</v>
      </c>
      <c r="N1560" s="175" t="s">
        <v>8975</v>
      </c>
      <c r="O1560" t="s">
        <v>1616</v>
      </c>
    </row>
    <row r="1561" spans="12:15">
      <c r="L1561" t="s">
        <v>4255</v>
      </c>
      <c r="M1561" s="175"/>
      <c r="N1561" s="175" t="s">
        <v>8976</v>
      </c>
      <c r="O1561" t="s">
        <v>1616</v>
      </c>
    </row>
    <row r="1562" spans="12:15">
      <c r="L1562" t="s">
        <v>4256</v>
      </c>
      <c r="M1562" s="175" t="s">
        <v>12938</v>
      </c>
      <c r="N1562" s="175" t="s">
        <v>8977</v>
      </c>
      <c r="O1562" t="s">
        <v>1616</v>
      </c>
    </row>
    <row r="1563" spans="12:15">
      <c r="L1563" t="s">
        <v>4257</v>
      </c>
      <c r="M1563" s="175" t="s">
        <v>12939</v>
      </c>
      <c r="N1563" s="175" t="s">
        <v>8978</v>
      </c>
      <c r="O1563" t="s">
        <v>1616</v>
      </c>
    </row>
    <row r="1564" spans="12:15">
      <c r="L1564" t="s">
        <v>4258</v>
      </c>
      <c r="M1564" s="175" t="s">
        <v>12940</v>
      </c>
      <c r="N1564" s="175" t="s">
        <v>8979</v>
      </c>
      <c r="O1564" t="s">
        <v>1616</v>
      </c>
    </row>
    <row r="1565" spans="12:15">
      <c r="L1565" t="s">
        <v>4259</v>
      </c>
      <c r="M1565" s="175" t="s">
        <v>12941</v>
      </c>
      <c r="N1565" s="175" t="s">
        <v>8980</v>
      </c>
      <c r="O1565" t="s">
        <v>1616</v>
      </c>
    </row>
    <row r="1566" spans="12:15">
      <c r="L1566" t="s">
        <v>4260</v>
      </c>
      <c r="M1566" s="175" t="s">
        <v>12942</v>
      </c>
      <c r="N1566" s="175" t="s">
        <v>8981</v>
      </c>
      <c r="O1566" t="s">
        <v>1618</v>
      </c>
    </row>
    <row r="1567" spans="12:15">
      <c r="L1567" t="s">
        <v>4261</v>
      </c>
      <c r="M1567" s="175" t="s">
        <v>12943</v>
      </c>
      <c r="N1567" s="175" t="s">
        <v>8982</v>
      </c>
      <c r="O1567" t="s">
        <v>1616</v>
      </c>
    </row>
    <row r="1568" spans="12:15">
      <c r="L1568" t="s">
        <v>4262</v>
      </c>
      <c r="M1568" s="175" t="s">
        <v>12944</v>
      </c>
      <c r="N1568" s="175" t="s">
        <v>8983</v>
      </c>
      <c r="O1568" t="s">
        <v>1616</v>
      </c>
    </row>
    <row r="1569" spans="12:15">
      <c r="L1569" t="s">
        <v>4263</v>
      </c>
      <c r="M1569" s="175" t="s">
        <v>12945</v>
      </c>
      <c r="N1569" s="175" t="s">
        <v>8984</v>
      </c>
      <c r="O1569" t="s">
        <v>1616</v>
      </c>
    </row>
    <row r="1570" spans="12:15">
      <c r="L1570" t="s">
        <v>4264</v>
      </c>
      <c r="M1570" s="175" t="s">
        <v>12946</v>
      </c>
      <c r="N1570" s="175" t="s">
        <v>8985</v>
      </c>
      <c r="O1570" t="s">
        <v>1616</v>
      </c>
    </row>
    <row r="1571" spans="12:15">
      <c r="L1571" t="s">
        <v>4265</v>
      </c>
      <c r="M1571" s="175" t="s">
        <v>12947</v>
      </c>
      <c r="N1571" s="175" t="s">
        <v>8986</v>
      </c>
      <c r="O1571" t="s">
        <v>1618</v>
      </c>
    </row>
    <row r="1572" spans="12:15">
      <c r="L1572" t="s">
        <v>4266</v>
      </c>
      <c r="M1572" s="175" t="s">
        <v>12948</v>
      </c>
      <c r="N1572" s="175" t="s">
        <v>8987</v>
      </c>
      <c r="O1572" t="s">
        <v>1616</v>
      </c>
    </row>
    <row r="1573" spans="12:15">
      <c r="L1573" t="s">
        <v>4267</v>
      </c>
      <c r="M1573" s="175" t="s">
        <v>12949</v>
      </c>
      <c r="N1573" s="175" t="s">
        <v>8988</v>
      </c>
      <c r="O1573" t="s">
        <v>1618</v>
      </c>
    </row>
    <row r="1574" spans="12:15">
      <c r="L1574" t="s">
        <v>4268</v>
      </c>
      <c r="M1574" s="175" t="s">
        <v>12950</v>
      </c>
      <c r="N1574" s="175" t="s">
        <v>8989</v>
      </c>
      <c r="O1574" t="s">
        <v>1618</v>
      </c>
    </row>
    <row r="1575" spans="12:15">
      <c r="L1575" t="s">
        <v>4269</v>
      </c>
      <c r="M1575" s="175" t="s">
        <v>12951</v>
      </c>
      <c r="N1575" s="175" t="s">
        <v>8990</v>
      </c>
      <c r="O1575" t="s">
        <v>1618</v>
      </c>
    </row>
    <row r="1576" spans="12:15">
      <c r="L1576" t="s">
        <v>4270</v>
      </c>
      <c r="M1576" s="175" t="s">
        <v>12952</v>
      </c>
      <c r="N1576" s="175" t="s">
        <v>8991</v>
      </c>
      <c r="O1576" t="s">
        <v>1618</v>
      </c>
    </row>
    <row r="1577" spans="12:15">
      <c r="L1577" t="s">
        <v>4271</v>
      </c>
      <c r="M1577" s="175" t="s">
        <v>12953</v>
      </c>
      <c r="N1577" s="175" t="s">
        <v>8992</v>
      </c>
      <c r="O1577" t="s">
        <v>1618</v>
      </c>
    </row>
    <row r="1578" spans="12:15">
      <c r="L1578" t="s">
        <v>4272</v>
      </c>
      <c r="M1578" s="175" t="s">
        <v>12954</v>
      </c>
      <c r="N1578" s="175" t="s">
        <v>8993</v>
      </c>
      <c r="O1578" t="s">
        <v>1618</v>
      </c>
    </row>
    <row r="1579" spans="12:15">
      <c r="L1579" t="s">
        <v>4273</v>
      </c>
      <c r="M1579" s="175" t="s">
        <v>12955</v>
      </c>
      <c r="N1579" s="175" t="s">
        <v>8994</v>
      </c>
      <c r="O1579" t="s">
        <v>1618</v>
      </c>
    </row>
    <row r="1580" spans="12:15">
      <c r="L1580" t="s">
        <v>4274</v>
      </c>
      <c r="M1580" s="175" t="s">
        <v>12956</v>
      </c>
      <c r="N1580" s="175" t="s">
        <v>8995</v>
      </c>
      <c r="O1580" t="s">
        <v>1618</v>
      </c>
    </row>
    <row r="1581" spans="12:15">
      <c r="L1581" t="s">
        <v>4275</v>
      </c>
      <c r="M1581" s="175" t="s">
        <v>12957</v>
      </c>
      <c r="N1581" s="175" t="s">
        <v>8996</v>
      </c>
      <c r="O1581" t="s">
        <v>1616</v>
      </c>
    </row>
    <row r="1582" spans="12:15">
      <c r="L1582" t="s">
        <v>4276</v>
      </c>
      <c r="M1582" s="175" t="s">
        <v>12958</v>
      </c>
      <c r="N1582" s="175" t="s">
        <v>8997</v>
      </c>
      <c r="O1582" t="s">
        <v>1618</v>
      </c>
    </row>
    <row r="1583" spans="12:15">
      <c r="L1583" t="s">
        <v>4277</v>
      </c>
      <c r="M1583" s="175" t="s">
        <v>12959</v>
      </c>
      <c r="N1583" s="175" t="s">
        <v>8998</v>
      </c>
      <c r="O1583" t="s">
        <v>1616</v>
      </c>
    </row>
    <row r="1584" spans="12:15">
      <c r="L1584" t="s">
        <v>4278</v>
      </c>
      <c r="M1584" s="175" t="s">
        <v>12960</v>
      </c>
      <c r="N1584" s="175" t="s">
        <v>8999</v>
      </c>
      <c r="O1584" t="s">
        <v>1616</v>
      </c>
    </row>
    <row r="1585" spans="12:15">
      <c r="L1585" t="s">
        <v>4279</v>
      </c>
      <c r="M1585" s="175" t="s">
        <v>12961</v>
      </c>
      <c r="N1585" s="175" t="s">
        <v>9000</v>
      </c>
      <c r="O1585" t="s">
        <v>1616</v>
      </c>
    </row>
    <row r="1586" spans="12:15">
      <c r="L1586" t="s">
        <v>4280</v>
      </c>
      <c r="M1586" s="175" t="s">
        <v>12962</v>
      </c>
      <c r="N1586" s="175" t="s">
        <v>9001</v>
      </c>
      <c r="O1586" t="s">
        <v>1616</v>
      </c>
    </row>
    <row r="1587" spans="12:15">
      <c r="L1587" t="s">
        <v>4281</v>
      </c>
      <c r="M1587" s="175" t="s">
        <v>12963</v>
      </c>
      <c r="N1587" s="175" t="s">
        <v>9002</v>
      </c>
      <c r="O1587" t="s">
        <v>1616</v>
      </c>
    </row>
    <row r="1588" spans="12:15">
      <c r="L1588" t="s">
        <v>4282</v>
      </c>
      <c r="M1588" s="175" t="s">
        <v>12964</v>
      </c>
      <c r="N1588" s="175" t="s">
        <v>9003</v>
      </c>
      <c r="O1588" t="s">
        <v>1616</v>
      </c>
    </row>
    <row r="1589" spans="12:15">
      <c r="L1589" t="s">
        <v>4283</v>
      </c>
      <c r="M1589" s="175" t="s">
        <v>12965</v>
      </c>
      <c r="N1589" s="175" t="s">
        <v>9004</v>
      </c>
      <c r="O1589" t="s">
        <v>1618</v>
      </c>
    </row>
    <row r="1590" spans="12:15">
      <c r="L1590" t="s">
        <v>4284</v>
      </c>
      <c r="M1590" s="175" t="s">
        <v>12966</v>
      </c>
      <c r="N1590" s="175" t="s">
        <v>9005</v>
      </c>
      <c r="O1590" t="s">
        <v>1616</v>
      </c>
    </row>
    <row r="1591" spans="12:15">
      <c r="L1591" t="s">
        <v>4285</v>
      </c>
      <c r="M1591" s="175" t="s">
        <v>12967</v>
      </c>
      <c r="N1591" s="175" t="s">
        <v>9006</v>
      </c>
      <c r="O1591" t="s">
        <v>1618</v>
      </c>
    </row>
    <row r="1592" spans="12:15">
      <c r="L1592" t="s">
        <v>4286</v>
      </c>
      <c r="M1592" s="175" t="s">
        <v>12968</v>
      </c>
      <c r="N1592" s="175" t="s">
        <v>9007</v>
      </c>
      <c r="O1592" t="s">
        <v>1616</v>
      </c>
    </row>
    <row r="1593" spans="12:15">
      <c r="L1593" t="s">
        <v>4287</v>
      </c>
      <c r="M1593" s="175" t="s">
        <v>12969</v>
      </c>
      <c r="N1593" s="175" t="s">
        <v>9008</v>
      </c>
      <c r="O1593" t="s">
        <v>1616</v>
      </c>
    </row>
    <row r="1594" spans="12:15">
      <c r="L1594" t="s">
        <v>4288</v>
      </c>
      <c r="M1594" s="175" t="s">
        <v>12970</v>
      </c>
      <c r="N1594" s="175" t="s">
        <v>9009</v>
      </c>
      <c r="O1594" t="s">
        <v>1616</v>
      </c>
    </row>
    <row r="1595" spans="12:15">
      <c r="L1595" t="s">
        <v>4289</v>
      </c>
      <c r="M1595" s="175" t="s">
        <v>12971</v>
      </c>
      <c r="N1595" s="175" t="s">
        <v>9010</v>
      </c>
      <c r="O1595" t="s">
        <v>1616</v>
      </c>
    </row>
    <row r="1596" spans="12:15">
      <c r="L1596" t="s">
        <v>4290</v>
      </c>
      <c r="M1596" s="175" t="s">
        <v>12972</v>
      </c>
      <c r="N1596" s="175" t="s">
        <v>9011</v>
      </c>
      <c r="O1596" t="s">
        <v>1616</v>
      </c>
    </row>
    <row r="1597" spans="12:15">
      <c r="L1597" t="s">
        <v>4291</v>
      </c>
      <c r="M1597" s="175" t="s">
        <v>12973</v>
      </c>
      <c r="N1597" s="175" t="s">
        <v>9012</v>
      </c>
      <c r="O1597" t="s">
        <v>1618</v>
      </c>
    </row>
    <row r="1598" spans="12:15">
      <c r="L1598" t="s">
        <v>4292</v>
      </c>
      <c r="M1598" s="175" t="s">
        <v>12974</v>
      </c>
      <c r="N1598" s="175" t="s">
        <v>9013</v>
      </c>
      <c r="O1598" t="s">
        <v>1616</v>
      </c>
    </row>
    <row r="1599" spans="12:15">
      <c r="L1599" t="s">
        <v>4293</v>
      </c>
      <c r="M1599" s="175" t="s">
        <v>12975</v>
      </c>
      <c r="N1599" s="175" t="s">
        <v>9014</v>
      </c>
      <c r="O1599" t="s">
        <v>1618</v>
      </c>
    </row>
    <row r="1600" spans="12:15">
      <c r="L1600" t="s">
        <v>4294</v>
      </c>
      <c r="M1600" s="175" t="s">
        <v>12976</v>
      </c>
      <c r="N1600" s="175" t="s">
        <v>9015</v>
      </c>
      <c r="O1600" t="s">
        <v>1616</v>
      </c>
    </row>
    <row r="1601" spans="12:15">
      <c r="L1601" t="s">
        <v>4295</v>
      </c>
      <c r="M1601" s="175" t="s">
        <v>12977</v>
      </c>
      <c r="N1601" s="175" t="s">
        <v>9016</v>
      </c>
      <c r="O1601" t="s">
        <v>1618</v>
      </c>
    </row>
    <row r="1602" spans="12:15">
      <c r="L1602" t="s">
        <v>4296</v>
      </c>
      <c r="M1602" s="175" t="s">
        <v>12978</v>
      </c>
      <c r="N1602" s="175" t="s">
        <v>8791</v>
      </c>
      <c r="O1602" t="s">
        <v>1616</v>
      </c>
    </row>
    <row r="1603" spans="12:15">
      <c r="L1603" t="s">
        <v>4297</v>
      </c>
      <c r="M1603" s="175" t="s">
        <v>12979</v>
      </c>
      <c r="N1603" s="175" t="s">
        <v>9017</v>
      </c>
      <c r="O1603" t="s">
        <v>1616</v>
      </c>
    </row>
    <row r="1604" spans="12:15">
      <c r="L1604" t="s">
        <v>4298</v>
      </c>
      <c r="M1604" s="175" t="s">
        <v>12980</v>
      </c>
      <c r="N1604" s="175" t="s">
        <v>9018</v>
      </c>
      <c r="O1604" t="s">
        <v>1616</v>
      </c>
    </row>
    <row r="1605" spans="12:15">
      <c r="L1605" t="s">
        <v>4299</v>
      </c>
      <c r="M1605" s="175" t="s">
        <v>12981</v>
      </c>
      <c r="N1605" s="175" t="s">
        <v>9019</v>
      </c>
      <c r="O1605" t="s">
        <v>1618</v>
      </c>
    </row>
    <row r="1606" spans="12:15">
      <c r="L1606" t="s">
        <v>4300</v>
      </c>
      <c r="M1606" s="175" t="s">
        <v>12982</v>
      </c>
      <c r="N1606" s="175" t="s">
        <v>9020</v>
      </c>
      <c r="O1606" t="s">
        <v>1618</v>
      </c>
    </row>
    <row r="1607" spans="12:15">
      <c r="L1607" t="s">
        <v>4301</v>
      </c>
      <c r="M1607" s="175" t="s">
        <v>12983</v>
      </c>
      <c r="N1607" s="175" t="s">
        <v>9021</v>
      </c>
      <c r="O1607" t="s">
        <v>1618</v>
      </c>
    </row>
    <row r="1608" spans="12:15">
      <c r="L1608" t="s">
        <v>4302</v>
      </c>
      <c r="M1608" s="175" t="s">
        <v>12984</v>
      </c>
      <c r="N1608" s="175" t="s">
        <v>9022</v>
      </c>
      <c r="O1608" t="s">
        <v>1616</v>
      </c>
    </row>
    <row r="1609" spans="12:15">
      <c r="L1609" t="s">
        <v>4303</v>
      </c>
      <c r="M1609" s="175" t="s">
        <v>12985</v>
      </c>
      <c r="N1609" s="175" t="s">
        <v>9023</v>
      </c>
      <c r="O1609" t="s">
        <v>1616</v>
      </c>
    </row>
    <row r="1610" spans="12:15">
      <c r="L1610" t="s">
        <v>4304</v>
      </c>
      <c r="M1610" s="175" t="s">
        <v>12986</v>
      </c>
      <c r="N1610" s="175" t="s">
        <v>8145</v>
      </c>
      <c r="O1610" t="s">
        <v>14993</v>
      </c>
    </row>
    <row r="1611" spans="12:15">
      <c r="L1611" t="s">
        <v>4305</v>
      </c>
      <c r="M1611" s="175" t="s">
        <v>12987</v>
      </c>
      <c r="N1611" s="175" t="s">
        <v>9024</v>
      </c>
      <c r="O1611" t="s">
        <v>1616</v>
      </c>
    </row>
    <row r="1612" spans="12:15">
      <c r="L1612" t="s">
        <v>4306</v>
      </c>
      <c r="M1612" s="175" t="s">
        <v>12988</v>
      </c>
      <c r="N1612" s="175" t="s">
        <v>9025</v>
      </c>
      <c r="O1612" t="s">
        <v>1616</v>
      </c>
    </row>
    <row r="1613" spans="12:15">
      <c r="L1613" t="s">
        <v>4307</v>
      </c>
      <c r="M1613" s="175" t="s">
        <v>12989</v>
      </c>
      <c r="N1613" s="175" t="s">
        <v>9026</v>
      </c>
      <c r="O1613" t="s">
        <v>1616</v>
      </c>
    </row>
    <row r="1614" spans="12:15">
      <c r="L1614" t="s">
        <v>4308</v>
      </c>
      <c r="M1614" s="175" t="s">
        <v>12990</v>
      </c>
      <c r="N1614" s="175" t="s">
        <v>8144</v>
      </c>
      <c r="O1614" t="s">
        <v>1616</v>
      </c>
    </row>
    <row r="1615" spans="12:15">
      <c r="L1615" t="s">
        <v>4309</v>
      </c>
      <c r="M1615" s="175" t="s">
        <v>12991</v>
      </c>
      <c r="N1615" s="175" t="s">
        <v>9027</v>
      </c>
      <c r="O1615" t="s">
        <v>1616</v>
      </c>
    </row>
    <row r="1616" spans="12:15">
      <c r="L1616" t="s">
        <v>4310</v>
      </c>
      <c r="M1616" s="175" t="s">
        <v>12992</v>
      </c>
      <c r="N1616" s="175" t="s">
        <v>9028</v>
      </c>
      <c r="O1616" t="s">
        <v>1616</v>
      </c>
    </row>
    <row r="1617" spans="12:15">
      <c r="L1617" t="s">
        <v>4311</v>
      </c>
      <c r="M1617" s="175" t="s">
        <v>12993</v>
      </c>
      <c r="N1617" s="175" t="s">
        <v>9029</v>
      </c>
      <c r="O1617" t="s">
        <v>1616</v>
      </c>
    </row>
    <row r="1618" spans="12:15">
      <c r="L1618" t="s">
        <v>4312</v>
      </c>
      <c r="M1618" s="175" t="s">
        <v>12994</v>
      </c>
      <c r="N1618" s="175" t="s">
        <v>9030</v>
      </c>
      <c r="O1618" t="s">
        <v>1616</v>
      </c>
    </row>
    <row r="1619" spans="12:15">
      <c r="L1619" t="s">
        <v>4313</v>
      </c>
      <c r="M1619" s="175" t="s">
        <v>12995</v>
      </c>
      <c r="N1619" s="175" t="s">
        <v>9031</v>
      </c>
      <c r="O1619" t="s">
        <v>1616</v>
      </c>
    </row>
    <row r="1620" spans="12:15">
      <c r="L1620" t="s">
        <v>4314</v>
      </c>
      <c r="M1620" s="175" t="s">
        <v>12996</v>
      </c>
      <c r="N1620" s="175" t="s">
        <v>9032</v>
      </c>
      <c r="O1620" t="s">
        <v>1616</v>
      </c>
    </row>
    <row r="1621" spans="12:15">
      <c r="L1621" t="s">
        <v>4315</v>
      </c>
      <c r="M1621" s="175" t="s">
        <v>12997</v>
      </c>
      <c r="N1621" s="175" t="s">
        <v>9033</v>
      </c>
      <c r="O1621" t="s">
        <v>1616</v>
      </c>
    </row>
    <row r="1622" spans="12:15">
      <c r="L1622" t="s">
        <v>4316</v>
      </c>
      <c r="M1622" s="175" t="s">
        <v>12998</v>
      </c>
      <c r="N1622" s="175" t="s">
        <v>9034</v>
      </c>
      <c r="O1622" t="s">
        <v>14993</v>
      </c>
    </row>
    <row r="1623" spans="12:15">
      <c r="L1623" t="s">
        <v>4317</v>
      </c>
      <c r="M1623" s="175" t="s">
        <v>12999</v>
      </c>
      <c r="N1623" s="175" t="s">
        <v>9035</v>
      </c>
      <c r="O1623" t="s">
        <v>1616</v>
      </c>
    </row>
    <row r="1624" spans="12:15">
      <c r="L1624" t="s">
        <v>4318</v>
      </c>
      <c r="M1624" s="175" t="s">
        <v>13000</v>
      </c>
      <c r="N1624" s="175" t="s">
        <v>9036</v>
      </c>
      <c r="O1624" t="s">
        <v>14996</v>
      </c>
    </row>
    <row r="1625" spans="12:15">
      <c r="L1625" t="s">
        <v>4319</v>
      </c>
      <c r="M1625" s="175" t="s">
        <v>13001</v>
      </c>
      <c r="N1625" s="175" t="s">
        <v>9037</v>
      </c>
      <c r="O1625" t="s">
        <v>1616</v>
      </c>
    </row>
    <row r="1626" spans="12:15">
      <c r="L1626" t="s">
        <v>4320</v>
      </c>
      <c r="M1626" s="175" t="s">
        <v>13002</v>
      </c>
      <c r="N1626" s="175" t="s">
        <v>9038</v>
      </c>
      <c r="O1626" t="s">
        <v>1616</v>
      </c>
    </row>
    <row r="1627" spans="12:15">
      <c r="L1627" t="s">
        <v>4321</v>
      </c>
      <c r="M1627" s="175" t="s">
        <v>13003</v>
      </c>
      <c r="N1627" s="175" t="s">
        <v>9039</v>
      </c>
      <c r="O1627" t="s">
        <v>14996</v>
      </c>
    </row>
    <row r="1628" spans="12:15">
      <c r="L1628" t="s">
        <v>4322</v>
      </c>
      <c r="M1628" s="175" t="s">
        <v>13004</v>
      </c>
      <c r="N1628" s="175" t="s">
        <v>9040</v>
      </c>
      <c r="O1628" t="s">
        <v>1616</v>
      </c>
    </row>
    <row r="1629" spans="12:15">
      <c r="L1629" t="s">
        <v>4323</v>
      </c>
      <c r="M1629" s="175" t="s">
        <v>13005</v>
      </c>
      <c r="N1629" s="175" t="s">
        <v>9041</v>
      </c>
      <c r="O1629" t="s">
        <v>1616</v>
      </c>
    </row>
    <row r="1630" spans="12:15">
      <c r="L1630" t="s">
        <v>4324</v>
      </c>
      <c r="M1630" s="175" t="s">
        <v>13006</v>
      </c>
      <c r="N1630" s="175" t="s">
        <v>9042</v>
      </c>
      <c r="O1630" t="s">
        <v>1616</v>
      </c>
    </row>
    <row r="1631" spans="12:15">
      <c r="L1631" t="s">
        <v>4325</v>
      </c>
      <c r="M1631" s="175" t="s">
        <v>13007</v>
      </c>
      <c r="N1631" s="175" t="s">
        <v>9043</v>
      </c>
      <c r="O1631" t="s">
        <v>1618</v>
      </c>
    </row>
    <row r="1632" spans="12:15">
      <c r="L1632" t="s">
        <v>4326</v>
      </c>
      <c r="M1632" s="175" t="s">
        <v>13008</v>
      </c>
      <c r="N1632" s="175" t="s">
        <v>9044</v>
      </c>
      <c r="O1632" t="s">
        <v>1618</v>
      </c>
    </row>
    <row r="1633" spans="12:15">
      <c r="L1633" t="s">
        <v>4327</v>
      </c>
      <c r="M1633" s="175" t="s">
        <v>13009</v>
      </c>
      <c r="N1633" s="175" t="s">
        <v>9045</v>
      </c>
      <c r="O1633" t="s">
        <v>1616</v>
      </c>
    </row>
    <row r="1634" spans="12:15">
      <c r="L1634" t="s">
        <v>4328</v>
      </c>
      <c r="M1634" s="175" t="s">
        <v>13010</v>
      </c>
      <c r="N1634" s="175" t="s">
        <v>9046</v>
      </c>
      <c r="O1634" t="s">
        <v>1616</v>
      </c>
    </row>
    <row r="1635" spans="12:15">
      <c r="L1635" t="s">
        <v>4329</v>
      </c>
      <c r="M1635" s="175" t="s">
        <v>13011</v>
      </c>
      <c r="N1635" s="175" t="s">
        <v>9047</v>
      </c>
      <c r="O1635" t="s">
        <v>1616</v>
      </c>
    </row>
    <row r="1636" spans="12:15">
      <c r="L1636" t="s">
        <v>4330</v>
      </c>
      <c r="M1636" s="175" t="s">
        <v>13012</v>
      </c>
      <c r="N1636" s="175" t="s">
        <v>9048</v>
      </c>
      <c r="O1636" t="s">
        <v>1605</v>
      </c>
    </row>
    <row r="1637" spans="12:15">
      <c r="L1637" t="s">
        <v>4331</v>
      </c>
      <c r="M1637" s="175" t="s">
        <v>13013</v>
      </c>
      <c r="N1637" s="175" t="s">
        <v>9049</v>
      </c>
      <c r="O1637" t="s">
        <v>1605</v>
      </c>
    </row>
    <row r="1638" spans="12:15">
      <c r="L1638" t="s">
        <v>4332</v>
      </c>
      <c r="M1638" s="175" t="s">
        <v>13014</v>
      </c>
      <c r="N1638" s="175" t="s">
        <v>9050</v>
      </c>
      <c r="O1638" t="s">
        <v>1605</v>
      </c>
    </row>
    <row r="1639" spans="12:15">
      <c r="L1639" t="s">
        <v>4333</v>
      </c>
      <c r="M1639" s="175" t="s">
        <v>13015</v>
      </c>
      <c r="N1639" s="175" t="s">
        <v>9051</v>
      </c>
      <c r="O1639" t="s">
        <v>1605</v>
      </c>
    </row>
    <row r="1640" spans="12:15">
      <c r="L1640" t="s">
        <v>4334</v>
      </c>
      <c r="M1640" s="175" t="s">
        <v>13016</v>
      </c>
      <c r="N1640" s="175" t="s">
        <v>9052</v>
      </c>
      <c r="O1640" t="s">
        <v>1616</v>
      </c>
    </row>
    <row r="1641" spans="12:15">
      <c r="L1641" t="s">
        <v>4335</v>
      </c>
      <c r="M1641" s="175" t="s">
        <v>13017</v>
      </c>
      <c r="N1641" s="175" t="s">
        <v>9053</v>
      </c>
      <c r="O1641" t="s">
        <v>1616</v>
      </c>
    </row>
    <row r="1642" spans="12:15">
      <c r="L1642" t="s">
        <v>4336</v>
      </c>
      <c r="M1642" s="175" t="s">
        <v>13018</v>
      </c>
      <c r="N1642" s="175" t="s">
        <v>9054</v>
      </c>
      <c r="O1642" t="s">
        <v>1616</v>
      </c>
    </row>
    <row r="1643" spans="12:15">
      <c r="L1643" t="s">
        <v>4337</v>
      </c>
      <c r="M1643" s="175" t="s">
        <v>13019</v>
      </c>
      <c r="N1643" s="175" t="s">
        <v>9055</v>
      </c>
      <c r="O1643" t="s">
        <v>1616</v>
      </c>
    </row>
    <row r="1644" spans="12:15">
      <c r="L1644" t="s">
        <v>4338</v>
      </c>
      <c r="M1644" s="175" t="s">
        <v>13020</v>
      </c>
      <c r="N1644" s="175" t="s">
        <v>9056</v>
      </c>
      <c r="O1644" t="s">
        <v>1616</v>
      </c>
    </row>
    <row r="1645" spans="12:15">
      <c r="L1645" t="s">
        <v>4339</v>
      </c>
      <c r="M1645" s="175" t="s">
        <v>13021</v>
      </c>
      <c r="N1645" s="175" t="s">
        <v>9057</v>
      </c>
      <c r="O1645" t="s">
        <v>1605</v>
      </c>
    </row>
    <row r="1646" spans="12:15">
      <c r="L1646" t="s">
        <v>4340</v>
      </c>
      <c r="M1646" s="175" t="s">
        <v>13022</v>
      </c>
      <c r="N1646" s="175" t="s">
        <v>9058</v>
      </c>
      <c r="O1646" t="s">
        <v>14996</v>
      </c>
    </row>
    <row r="1647" spans="12:15">
      <c r="L1647" t="s">
        <v>4341</v>
      </c>
      <c r="M1647" s="175" t="s">
        <v>13023</v>
      </c>
      <c r="N1647" s="175" t="s">
        <v>9059</v>
      </c>
      <c r="O1647" t="s">
        <v>1616</v>
      </c>
    </row>
    <row r="1648" spans="12:15">
      <c r="L1648" t="s">
        <v>4342</v>
      </c>
      <c r="M1648" s="175" t="s">
        <v>13024</v>
      </c>
      <c r="N1648" s="175" t="s">
        <v>9060</v>
      </c>
      <c r="O1648" t="s">
        <v>1616</v>
      </c>
    </row>
    <row r="1649" spans="12:15">
      <c r="L1649" t="s">
        <v>4343</v>
      </c>
      <c r="M1649" s="175" t="s">
        <v>13025</v>
      </c>
      <c r="N1649" s="175" t="s">
        <v>9061</v>
      </c>
      <c r="O1649" t="s">
        <v>1616</v>
      </c>
    </row>
    <row r="1650" spans="12:15">
      <c r="L1650" t="s">
        <v>4344</v>
      </c>
      <c r="M1650" s="175" t="s">
        <v>13026</v>
      </c>
      <c r="N1650" s="175" t="s">
        <v>9062</v>
      </c>
      <c r="O1650" t="s">
        <v>1618</v>
      </c>
    </row>
    <row r="1651" spans="12:15">
      <c r="L1651" t="s">
        <v>4345</v>
      </c>
      <c r="M1651" s="175" t="s">
        <v>13027</v>
      </c>
      <c r="N1651" s="175" t="s">
        <v>9063</v>
      </c>
      <c r="O1651" t="s">
        <v>1618</v>
      </c>
    </row>
    <row r="1652" spans="12:15">
      <c r="L1652" t="s">
        <v>4346</v>
      </c>
      <c r="M1652" s="175" t="s">
        <v>13028</v>
      </c>
      <c r="N1652" s="175" t="s">
        <v>9064</v>
      </c>
      <c r="O1652" t="s">
        <v>1616</v>
      </c>
    </row>
    <row r="1653" spans="12:15">
      <c r="L1653" t="s">
        <v>4347</v>
      </c>
      <c r="M1653" s="175" t="s">
        <v>13029</v>
      </c>
      <c r="N1653" s="175" t="s">
        <v>9065</v>
      </c>
      <c r="O1653" t="s">
        <v>1616</v>
      </c>
    </row>
    <row r="1654" spans="12:15">
      <c r="L1654" t="s">
        <v>4348</v>
      </c>
      <c r="M1654" s="175" t="s">
        <v>13030</v>
      </c>
      <c r="N1654" s="175" t="s">
        <v>9066</v>
      </c>
      <c r="O1654" t="s">
        <v>1616</v>
      </c>
    </row>
    <row r="1655" spans="12:15">
      <c r="L1655" t="s">
        <v>4349</v>
      </c>
      <c r="M1655" s="175" t="s">
        <v>13031</v>
      </c>
      <c r="N1655" s="175" t="s">
        <v>9067</v>
      </c>
      <c r="O1655" t="s">
        <v>1616</v>
      </c>
    </row>
    <row r="1656" spans="12:15">
      <c r="L1656" t="s">
        <v>4350</v>
      </c>
      <c r="M1656" s="175" t="s">
        <v>13032</v>
      </c>
      <c r="N1656" s="175" t="s">
        <v>9068</v>
      </c>
      <c r="O1656" t="s">
        <v>1614</v>
      </c>
    </row>
    <row r="1657" spans="12:15">
      <c r="L1657" t="s">
        <v>4351</v>
      </c>
      <c r="M1657" s="175" t="s">
        <v>13033</v>
      </c>
      <c r="N1657" s="175" t="s">
        <v>9069</v>
      </c>
      <c r="O1657" t="s">
        <v>1616</v>
      </c>
    </row>
    <row r="1658" spans="12:15">
      <c r="L1658" t="s">
        <v>4352</v>
      </c>
      <c r="M1658" s="175" t="s">
        <v>13034</v>
      </c>
      <c r="N1658" s="175" t="s">
        <v>9070</v>
      </c>
      <c r="O1658" t="s">
        <v>1616</v>
      </c>
    </row>
    <row r="1659" spans="12:15">
      <c r="L1659" t="s">
        <v>4353</v>
      </c>
      <c r="M1659" s="175" t="s">
        <v>13035</v>
      </c>
      <c r="N1659" s="175" t="s">
        <v>9071</v>
      </c>
      <c r="O1659" t="s">
        <v>1616</v>
      </c>
    </row>
    <row r="1660" spans="12:15">
      <c r="L1660" t="s">
        <v>4354</v>
      </c>
      <c r="M1660" s="175" t="s">
        <v>13036</v>
      </c>
      <c r="N1660" s="175" t="s">
        <v>9072</v>
      </c>
      <c r="O1660" t="s">
        <v>1614</v>
      </c>
    </row>
    <row r="1661" spans="12:15">
      <c r="L1661" t="s">
        <v>4355</v>
      </c>
      <c r="M1661" s="175" t="s">
        <v>13037</v>
      </c>
      <c r="N1661" s="175" t="s">
        <v>9073</v>
      </c>
      <c r="O1661" t="s">
        <v>14996</v>
      </c>
    </row>
    <row r="1662" spans="12:15">
      <c r="L1662" t="s">
        <v>4356</v>
      </c>
      <c r="M1662" s="175" t="s">
        <v>13038</v>
      </c>
      <c r="N1662" s="175" t="s">
        <v>9074</v>
      </c>
      <c r="O1662" t="s">
        <v>1614</v>
      </c>
    </row>
    <row r="1663" spans="12:15">
      <c r="L1663" t="s">
        <v>4357</v>
      </c>
      <c r="M1663" s="175" t="s">
        <v>13039</v>
      </c>
      <c r="N1663" s="175" t="s">
        <v>9075</v>
      </c>
      <c r="O1663" t="s">
        <v>1614</v>
      </c>
    </row>
    <row r="1664" spans="12:15">
      <c r="L1664" t="s">
        <v>4358</v>
      </c>
      <c r="M1664" s="175" t="s">
        <v>13040</v>
      </c>
      <c r="N1664" s="175" t="s">
        <v>9076</v>
      </c>
      <c r="O1664" t="s">
        <v>1614</v>
      </c>
    </row>
    <row r="1665" spans="12:15">
      <c r="L1665" t="s">
        <v>4359</v>
      </c>
      <c r="M1665" s="175" t="s">
        <v>13012</v>
      </c>
      <c r="N1665" s="175" t="s">
        <v>9077</v>
      </c>
      <c r="O1665" t="s">
        <v>1605</v>
      </c>
    </row>
    <row r="1666" spans="12:15">
      <c r="L1666" t="s">
        <v>4360</v>
      </c>
      <c r="M1666" s="175"/>
      <c r="N1666" s="175" t="s">
        <v>9078</v>
      </c>
      <c r="O1666" t="s">
        <v>14996</v>
      </c>
    </row>
    <row r="1667" spans="12:15">
      <c r="L1667" t="s">
        <v>4361</v>
      </c>
      <c r="M1667" s="175"/>
      <c r="N1667" s="175" t="s">
        <v>9079</v>
      </c>
      <c r="O1667" t="s">
        <v>14996</v>
      </c>
    </row>
    <row r="1668" spans="12:15">
      <c r="L1668" t="s">
        <v>4362</v>
      </c>
      <c r="M1668" s="175"/>
      <c r="N1668" s="175" t="s">
        <v>9080</v>
      </c>
      <c r="O1668" t="s">
        <v>14996</v>
      </c>
    </row>
    <row r="1669" spans="12:15">
      <c r="L1669" t="s">
        <v>4363</v>
      </c>
      <c r="M1669" s="175"/>
      <c r="N1669" s="175" t="s">
        <v>9081</v>
      </c>
      <c r="O1669" t="s">
        <v>1616</v>
      </c>
    </row>
    <row r="1670" spans="12:15">
      <c r="L1670" t="s">
        <v>4364</v>
      </c>
      <c r="M1670" s="175"/>
      <c r="N1670" s="175" t="s">
        <v>9082</v>
      </c>
      <c r="O1670" t="s">
        <v>1618</v>
      </c>
    </row>
    <row r="1671" spans="12:15">
      <c r="L1671" t="s">
        <v>4365</v>
      </c>
      <c r="M1671" s="175"/>
      <c r="N1671" s="175" t="s">
        <v>9083</v>
      </c>
      <c r="O1671" t="s">
        <v>1618</v>
      </c>
    </row>
    <row r="1672" spans="12:15">
      <c r="L1672" t="s">
        <v>4366</v>
      </c>
      <c r="M1672" s="175"/>
      <c r="N1672" s="175" t="s">
        <v>9084</v>
      </c>
      <c r="O1672" t="s">
        <v>1605</v>
      </c>
    </row>
    <row r="1673" spans="12:15">
      <c r="L1673" t="s">
        <v>4367</v>
      </c>
      <c r="M1673" s="175"/>
      <c r="N1673" s="175" t="s">
        <v>9085</v>
      </c>
      <c r="O1673" t="s">
        <v>1616</v>
      </c>
    </row>
    <row r="1674" spans="12:15">
      <c r="L1674" t="s">
        <v>4368</v>
      </c>
      <c r="M1674" s="175"/>
      <c r="N1674" s="175" t="s">
        <v>9086</v>
      </c>
      <c r="O1674" t="s">
        <v>1614</v>
      </c>
    </row>
    <row r="1675" spans="12:15">
      <c r="L1675" t="s">
        <v>4369</v>
      </c>
      <c r="M1675" s="175"/>
      <c r="N1675" s="175" t="s">
        <v>9087</v>
      </c>
      <c r="O1675" t="s">
        <v>1616</v>
      </c>
    </row>
    <row r="1676" spans="12:15">
      <c r="L1676" t="s">
        <v>4370</v>
      </c>
      <c r="M1676" s="175"/>
      <c r="N1676" s="175" t="s">
        <v>9088</v>
      </c>
      <c r="O1676" t="s">
        <v>1616</v>
      </c>
    </row>
    <row r="1677" spans="12:15">
      <c r="L1677" t="s">
        <v>4371</v>
      </c>
      <c r="M1677" s="175"/>
      <c r="N1677" s="175" t="s">
        <v>9089</v>
      </c>
      <c r="O1677" t="s">
        <v>1616</v>
      </c>
    </row>
    <row r="1678" spans="12:15">
      <c r="L1678" t="s">
        <v>4372</v>
      </c>
      <c r="M1678" s="175"/>
      <c r="N1678" s="175" t="s">
        <v>9090</v>
      </c>
      <c r="O1678" t="s">
        <v>1614</v>
      </c>
    </row>
    <row r="1679" spans="12:15">
      <c r="L1679" t="s">
        <v>4373</v>
      </c>
      <c r="M1679" s="175"/>
      <c r="N1679" s="175" t="s">
        <v>9091</v>
      </c>
      <c r="O1679" t="s">
        <v>1618</v>
      </c>
    </row>
    <row r="1680" spans="12:15">
      <c r="L1680" t="s">
        <v>4374</v>
      </c>
      <c r="M1680" s="175"/>
      <c r="N1680" s="175" t="s">
        <v>9092</v>
      </c>
      <c r="O1680" t="s">
        <v>1616</v>
      </c>
    </row>
    <row r="1681" spans="12:15">
      <c r="L1681" t="s">
        <v>4375</v>
      </c>
      <c r="M1681" s="175"/>
      <c r="N1681" s="175" t="s">
        <v>9093</v>
      </c>
      <c r="O1681" t="s">
        <v>1616</v>
      </c>
    </row>
    <row r="1682" spans="12:15">
      <c r="L1682" t="s">
        <v>4376</v>
      </c>
      <c r="M1682" s="175"/>
      <c r="N1682" s="175" t="s">
        <v>9094</v>
      </c>
      <c r="O1682" t="s">
        <v>1616</v>
      </c>
    </row>
    <row r="1683" spans="12:15">
      <c r="L1683" t="s">
        <v>4377</v>
      </c>
      <c r="M1683" s="175"/>
      <c r="N1683" s="175" t="s">
        <v>9095</v>
      </c>
      <c r="O1683" t="s">
        <v>1616</v>
      </c>
    </row>
    <row r="1684" spans="12:15">
      <c r="L1684" t="s">
        <v>4378</v>
      </c>
      <c r="M1684" s="175"/>
      <c r="N1684" s="175" t="s">
        <v>9096</v>
      </c>
      <c r="O1684" t="s">
        <v>1616</v>
      </c>
    </row>
    <row r="1685" spans="12:15">
      <c r="L1685" t="s">
        <v>4379</v>
      </c>
      <c r="M1685" s="175"/>
      <c r="N1685" s="175" t="s">
        <v>9097</v>
      </c>
      <c r="O1685" t="s">
        <v>1616</v>
      </c>
    </row>
    <row r="1686" spans="12:15">
      <c r="L1686" t="s">
        <v>4380</v>
      </c>
      <c r="M1686" s="175"/>
      <c r="N1686" s="175" t="s">
        <v>9098</v>
      </c>
      <c r="O1686" t="s">
        <v>1616</v>
      </c>
    </row>
    <row r="1687" spans="12:15">
      <c r="L1687" t="s">
        <v>4381</v>
      </c>
      <c r="M1687" s="175"/>
      <c r="N1687" s="175" t="s">
        <v>9099</v>
      </c>
      <c r="O1687" t="s">
        <v>1616</v>
      </c>
    </row>
    <row r="1688" spans="12:15">
      <c r="L1688" t="s">
        <v>4382</v>
      </c>
      <c r="M1688" s="175" t="s">
        <v>13041</v>
      </c>
      <c r="N1688" s="175" t="s">
        <v>9100</v>
      </c>
      <c r="O1688" t="s">
        <v>1618</v>
      </c>
    </row>
    <row r="1689" spans="12:15">
      <c r="L1689" t="s">
        <v>4383</v>
      </c>
      <c r="M1689" s="175" t="s">
        <v>13042</v>
      </c>
      <c r="N1689" s="175" t="s">
        <v>9101</v>
      </c>
      <c r="O1689" t="s">
        <v>1616</v>
      </c>
    </row>
    <row r="1690" spans="12:15">
      <c r="L1690" t="s">
        <v>4384</v>
      </c>
      <c r="M1690" s="175" t="s">
        <v>13043</v>
      </c>
      <c r="N1690" s="175" t="s">
        <v>9102</v>
      </c>
      <c r="O1690" t="s">
        <v>1605</v>
      </c>
    </row>
    <row r="1691" spans="12:15">
      <c r="L1691" t="s">
        <v>4385</v>
      </c>
      <c r="M1691" s="175" t="s">
        <v>13044</v>
      </c>
      <c r="N1691" s="175" t="s">
        <v>9103</v>
      </c>
      <c r="O1691" t="s">
        <v>1616</v>
      </c>
    </row>
    <row r="1692" spans="12:15">
      <c r="L1692" t="s">
        <v>4386</v>
      </c>
      <c r="M1692" s="175" t="s">
        <v>13045</v>
      </c>
      <c r="N1692" s="175" t="s">
        <v>9104</v>
      </c>
      <c r="O1692" t="s">
        <v>1618</v>
      </c>
    </row>
    <row r="1693" spans="12:15">
      <c r="L1693" t="s">
        <v>4387</v>
      </c>
      <c r="M1693" s="175" t="s">
        <v>13046</v>
      </c>
      <c r="N1693" s="175" t="s">
        <v>9105</v>
      </c>
      <c r="O1693" t="s">
        <v>1616</v>
      </c>
    </row>
    <row r="1694" spans="12:15">
      <c r="L1694" t="s">
        <v>4388</v>
      </c>
      <c r="M1694" s="175" t="s">
        <v>13047</v>
      </c>
      <c r="N1694" s="175" t="s">
        <v>9106</v>
      </c>
      <c r="O1694" t="s">
        <v>1618</v>
      </c>
    </row>
    <row r="1695" spans="12:15">
      <c r="L1695" t="s">
        <v>4389</v>
      </c>
      <c r="M1695" s="175" t="s">
        <v>13048</v>
      </c>
      <c r="N1695" s="175" t="s">
        <v>9107</v>
      </c>
      <c r="O1695" t="s">
        <v>1605</v>
      </c>
    </row>
    <row r="1696" spans="12:15">
      <c r="L1696" t="s">
        <v>4390</v>
      </c>
      <c r="M1696" s="175" t="s">
        <v>13049</v>
      </c>
      <c r="N1696" s="175" t="s">
        <v>9108</v>
      </c>
      <c r="O1696" t="s">
        <v>1616</v>
      </c>
    </row>
    <row r="1697" spans="12:15">
      <c r="L1697" t="s">
        <v>4391</v>
      </c>
      <c r="M1697" s="175" t="s">
        <v>13050</v>
      </c>
      <c r="N1697" s="175" t="s">
        <v>9109</v>
      </c>
      <c r="O1697" t="s">
        <v>1605</v>
      </c>
    </row>
    <row r="1698" spans="12:15">
      <c r="L1698" t="s">
        <v>4392</v>
      </c>
      <c r="M1698" s="175" t="s">
        <v>13051</v>
      </c>
      <c r="N1698" s="175" t="s">
        <v>9110</v>
      </c>
      <c r="O1698" t="s">
        <v>1616</v>
      </c>
    </row>
    <row r="1699" spans="12:15">
      <c r="L1699" t="s">
        <v>4393</v>
      </c>
      <c r="M1699" s="175" t="s">
        <v>13052</v>
      </c>
      <c r="N1699" s="175" t="s">
        <v>9111</v>
      </c>
      <c r="O1699" t="s">
        <v>1605</v>
      </c>
    </row>
    <row r="1700" spans="12:15">
      <c r="L1700" t="s">
        <v>4394</v>
      </c>
      <c r="M1700" s="175" t="s">
        <v>13053</v>
      </c>
      <c r="N1700" s="175" t="s">
        <v>9112</v>
      </c>
      <c r="O1700" t="s">
        <v>1616</v>
      </c>
    </row>
    <row r="1701" spans="12:15">
      <c r="L1701" t="s">
        <v>4395</v>
      </c>
      <c r="M1701" s="175" t="s">
        <v>13054</v>
      </c>
      <c r="N1701" s="175" t="s">
        <v>9113</v>
      </c>
      <c r="O1701" t="s">
        <v>1616</v>
      </c>
    </row>
    <row r="1702" spans="12:15">
      <c r="L1702" t="s">
        <v>4396</v>
      </c>
      <c r="M1702" s="175" t="s">
        <v>13055</v>
      </c>
      <c r="N1702" s="175" t="s">
        <v>9114</v>
      </c>
      <c r="O1702" t="s">
        <v>1616</v>
      </c>
    </row>
    <row r="1703" spans="12:15">
      <c r="L1703" t="s">
        <v>4397</v>
      </c>
      <c r="M1703" s="175"/>
      <c r="N1703" s="175" t="s">
        <v>9115</v>
      </c>
      <c r="O1703" t="s">
        <v>1616</v>
      </c>
    </row>
    <row r="1704" spans="12:15">
      <c r="L1704" t="s">
        <v>4398</v>
      </c>
      <c r="M1704" s="175"/>
      <c r="N1704" s="175" t="s">
        <v>9116</v>
      </c>
      <c r="O1704" t="s">
        <v>1616</v>
      </c>
    </row>
    <row r="1705" spans="12:15">
      <c r="L1705" t="s">
        <v>4399</v>
      </c>
      <c r="M1705" s="175"/>
      <c r="N1705" s="175" t="s">
        <v>9117</v>
      </c>
      <c r="O1705" t="s">
        <v>1616</v>
      </c>
    </row>
    <row r="1706" spans="12:15">
      <c r="L1706" t="s">
        <v>4400</v>
      </c>
      <c r="M1706" s="175"/>
      <c r="N1706" s="175" t="s">
        <v>9118</v>
      </c>
      <c r="O1706" t="s">
        <v>1616</v>
      </c>
    </row>
    <row r="1707" spans="12:15">
      <c r="L1707" t="s">
        <v>4401</v>
      </c>
      <c r="M1707" s="175"/>
      <c r="N1707" s="175" t="s">
        <v>9119</v>
      </c>
      <c r="O1707" t="s">
        <v>1616</v>
      </c>
    </row>
    <row r="1708" spans="12:15">
      <c r="L1708" t="s">
        <v>4402</v>
      </c>
      <c r="M1708" s="175" t="s">
        <v>13056</v>
      </c>
      <c r="N1708" s="175" t="s">
        <v>9120</v>
      </c>
      <c r="O1708" t="s">
        <v>1616</v>
      </c>
    </row>
    <row r="1709" spans="12:15">
      <c r="L1709" t="s">
        <v>4403</v>
      </c>
      <c r="M1709" s="175" t="s">
        <v>13057</v>
      </c>
      <c r="N1709" s="175" t="s">
        <v>9121</v>
      </c>
      <c r="O1709" t="s">
        <v>1616</v>
      </c>
    </row>
    <row r="1710" spans="12:15">
      <c r="L1710" t="s">
        <v>4404</v>
      </c>
      <c r="M1710" s="175" t="s">
        <v>13058</v>
      </c>
      <c r="N1710" s="175" t="s">
        <v>9122</v>
      </c>
      <c r="O1710" t="s">
        <v>1616</v>
      </c>
    </row>
    <row r="1711" spans="12:15">
      <c r="L1711" t="s">
        <v>4405</v>
      </c>
      <c r="M1711" s="175" t="s">
        <v>12894</v>
      </c>
      <c r="N1711" s="175" t="s">
        <v>9123</v>
      </c>
      <c r="O1711" t="s">
        <v>1616</v>
      </c>
    </row>
    <row r="1712" spans="12:15">
      <c r="L1712" t="s">
        <v>4406</v>
      </c>
      <c r="M1712" s="175" t="s">
        <v>13059</v>
      </c>
      <c r="N1712" s="175" t="s">
        <v>9124</v>
      </c>
      <c r="O1712" t="s">
        <v>1616</v>
      </c>
    </row>
    <row r="1713" spans="12:15">
      <c r="L1713" t="s">
        <v>4407</v>
      </c>
      <c r="M1713" s="175" t="s">
        <v>13060</v>
      </c>
      <c r="N1713" s="175" t="s">
        <v>9125</v>
      </c>
      <c r="O1713" t="s">
        <v>1616</v>
      </c>
    </row>
    <row r="1714" spans="12:15">
      <c r="L1714" t="s">
        <v>4408</v>
      </c>
      <c r="M1714" s="175" t="s">
        <v>13061</v>
      </c>
      <c r="N1714" s="175" t="s">
        <v>9126</v>
      </c>
      <c r="O1714" t="s">
        <v>1616</v>
      </c>
    </row>
    <row r="1715" spans="12:15">
      <c r="L1715" t="s">
        <v>4409</v>
      </c>
      <c r="M1715" s="175" t="s">
        <v>9127</v>
      </c>
      <c r="N1715" s="175" t="s">
        <v>9127</v>
      </c>
      <c r="O1715" t="s">
        <v>1616</v>
      </c>
    </row>
    <row r="1716" spans="12:15">
      <c r="L1716" t="s">
        <v>4410</v>
      </c>
      <c r="M1716" s="175" t="s">
        <v>9128</v>
      </c>
      <c r="N1716" s="175" t="s">
        <v>9128</v>
      </c>
      <c r="O1716" t="s">
        <v>1616</v>
      </c>
    </row>
    <row r="1717" spans="12:15">
      <c r="L1717" t="s">
        <v>4411</v>
      </c>
      <c r="M1717" s="175" t="s">
        <v>9129</v>
      </c>
      <c r="N1717" s="175" t="s">
        <v>9129</v>
      </c>
      <c r="O1717" t="s">
        <v>1616</v>
      </c>
    </row>
    <row r="1718" spans="12:15">
      <c r="L1718" t="s">
        <v>4412</v>
      </c>
      <c r="M1718" s="175" t="s">
        <v>13062</v>
      </c>
      <c r="N1718" s="175" t="s">
        <v>9130</v>
      </c>
      <c r="O1718" t="s">
        <v>1616</v>
      </c>
    </row>
    <row r="1719" spans="12:15">
      <c r="L1719" t="s">
        <v>4413</v>
      </c>
      <c r="M1719" s="175" t="s">
        <v>13063</v>
      </c>
      <c r="N1719" s="175" t="s">
        <v>9131</v>
      </c>
      <c r="O1719" t="s">
        <v>1616</v>
      </c>
    </row>
    <row r="1720" spans="12:15">
      <c r="L1720" t="s">
        <v>4414</v>
      </c>
      <c r="M1720" s="175" t="s">
        <v>13064</v>
      </c>
      <c r="N1720" s="175" t="s">
        <v>9132</v>
      </c>
      <c r="O1720" t="s">
        <v>1618</v>
      </c>
    </row>
    <row r="1721" spans="12:15">
      <c r="L1721" t="s">
        <v>4415</v>
      </c>
      <c r="M1721" s="175" t="s">
        <v>13065</v>
      </c>
      <c r="N1721" s="175" t="s">
        <v>9133</v>
      </c>
      <c r="O1721" t="s">
        <v>1616</v>
      </c>
    </row>
    <row r="1722" spans="12:15">
      <c r="L1722" t="s">
        <v>4416</v>
      </c>
      <c r="M1722" s="175" t="s">
        <v>13066</v>
      </c>
      <c r="N1722" s="175" t="s">
        <v>9134</v>
      </c>
      <c r="O1722" t="s">
        <v>1616</v>
      </c>
    </row>
    <row r="1723" spans="12:15">
      <c r="L1723" t="s">
        <v>4417</v>
      </c>
      <c r="M1723" s="175" t="s">
        <v>13067</v>
      </c>
      <c r="N1723" s="175" t="s">
        <v>9135</v>
      </c>
      <c r="O1723" t="s">
        <v>1616</v>
      </c>
    </row>
    <row r="1724" spans="12:15">
      <c r="L1724" t="s">
        <v>4418</v>
      </c>
      <c r="M1724" s="175" t="s">
        <v>13068</v>
      </c>
      <c r="N1724" s="175" t="s">
        <v>9136</v>
      </c>
      <c r="O1724" t="s">
        <v>1618</v>
      </c>
    </row>
    <row r="1725" spans="12:15">
      <c r="L1725" t="s">
        <v>4419</v>
      </c>
      <c r="M1725" s="175" t="s">
        <v>13069</v>
      </c>
      <c r="N1725" s="175" t="s">
        <v>9137</v>
      </c>
      <c r="O1725" t="s">
        <v>1616</v>
      </c>
    </row>
    <row r="1726" spans="12:15">
      <c r="L1726" t="s">
        <v>4420</v>
      </c>
      <c r="M1726" s="175" t="s">
        <v>13070</v>
      </c>
      <c r="N1726" s="175" t="s">
        <v>9138</v>
      </c>
      <c r="O1726" t="s">
        <v>1605</v>
      </c>
    </row>
    <row r="1727" spans="12:15">
      <c r="L1727" t="s">
        <v>4421</v>
      </c>
      <c r="M1727" s="175" t="s">
        <v>13071</v>
      </c>
      <c r="N1727" s="175" t="s">
        <v>9139</v>
      </c>
      <c r="O1727" t="s">
        <v>1616</v>
      </c>
    </row>
    <row r="1728" spans="12:15">
      <c r="L1728" t="s">
        <v>4422</v>
      </c>
      <c r="M1728" s="175" t="s">
        <v>13072</v>
      </c>
      <c r="N1728" s="175" t="s">
        <v>9140</v>
      </c>
      <c r="O1728" t="s">
        <v>1616</v>
      </c>
    </row>
    <row r="1729" spans="12:15">
      <c r="L1729" t="s">
        <v>4423</v>
      </c>
      <c r="M1729" s="175" t="s">
        <v>13073</v>
      </c>
      <c r="N1729" s="175" t="s">
        <v>9141</v>
      </c>
      <c r="O1729" t="s">
        <v>1616</v>
      </c>
    </row>
    <row r="1730" spans="12:15">
      <c r="L1730" t="s">
        <v>4424</v>
      </c>
      <c r="M1730" s="175" t="s">
        <v>13074</v>
      </c>
      <c r="N1730" s="175" t="s">
        <v>9142</v>
      </c>
      <c r="O1730" t="s">
        <v>1616</v>
      </c>
    </row>
    <row r="1731" spans="12:15">
      <c r="L1731" t="s">
        <v>4425</v>
      </c>
      <c r="M1731" s="175" t="s">
        <v>13075</v>
      </c>
      <c r="N1731" s="175" t="s">
        <v>9143</v>
      </c>
      <c r="O1731" t="s">
        <v>1616</v>
      </c>
    </row>
    <row r="1732" spans="12:15">
      <c r="L1732" t="s">
        <v>4426</v>
      </c>
      <c r="M1732" s="175" t="s">
        <v>13076</v>
      </c>
      <c r="N1732" s="175" t="s">
        <v>9144</v>
      </c>
      <c r="O1732" t="s">
        <v>1616</v>
      </c>
    </row>
    <row r="1733" spans="12:15">
      <c r="L1733" t="s">
        <v>4427</v>
      </c>
      <c r="M1733" s="175" t="s">
        <v>13077</v>
      </c>
      <c r="N1733" s="175" t="s">
        <v>9145</v>
      </c>
      <c r="O1733" t="s">
        <v>1616</v>
      </c>
    </row>
    <row r="1734" spans="12:15">
      <c r="L1734" t="s">
        <v>4428</v>
      </c>
      <c r="M1734" s="175" t="s">
        <v>13076</v>
      </c>
      <c r="N1734" s="175" t="s">
        <v>9146</v>
      </c>
      <c r="O1734" t="s">
        <v>1616</v>
      </c>
    </row>
    <row r="1735" spans="12:15">
      <c r="L1735" t="s">
        <v>4429</v>
      </c>
      <c r="M1735" s="175" t="s">
        <v>13078</v>
      </c>
      <c r="N1735" s="175" t="s">
        <v>9147</v>
      </c>
      <c r="O1735" t="s">
        <v>1616</v>
      </c>
    </row>
    <row r="1736" spans="12:15">
      <c r="L1736" t="s">
        <v>4430</v>
      </c>
      <c r="M1736" s="175" t="s">
        <v>13079</v>
      </c>
      <c r="N1736" s="175" t="s">
        <v>9148</v>
      </c>
      <c r="O1736" t="s">
        <v>1618</v>
      </c>
    </row>
    <row r="1737" spans="12:15">
      <c r="L1737" t="s">
        <v>4431</v>
      </c>
      <c r="M1737" s="175" t="s">
        <v>13080</v>
      </c>
      <c r="N1737" s="175" t="s">
        <v>9149</v>
      </c>
      <c r="O1737" t="s">
        <v>1616</v>
      </c>
    </row>
    <row r="1738" spans="12:15">
      <c r="L1738" t="s">
        <v>4432</v>
      </c>
      <c r="M1738" s="175" t="s">
        <v>13081</v>
      </c>
      <c r="N1738" s="175" t="s">
        <v>9150</v>
      </c>
      <c r="O1738" t="s">
        <v>1616</v>
      </c>
    </row>
    <row r="1739" spans="12:15">
      <c r="L1739" t="s">
        <v>4433</v>
      </c>
      <c r="M1739" s="175" t="s">
        <v>13082</v>
      </c>
      <c r="N1739" s="175" t="s">
        <v>9151</v>
      </c>
      <c r="O1739" t="s">
        <v>1605</v>
      </c>
    </row>
    <row r="1740" spans="12:15">
      <c r="L1740" t="s">
        <v>4434</v>
      </c>
      <c r="M1740" s="175" t="s">
        <v>13083</v>
      </c>
      <c r="N1740" s="175" t="s">
        <v>9152</v>
      </c>
      <c r="O1740" t="s">
        <v>1616</v>
      </c>
    </row>
    <row r="1741" spans="12:15">
      <c r="L1741" t="s">
        <v>4435</v>
      </c>
      <c r="M1741" s="175" t="s">
        <v>13084</v>
      </c>
      <c r="N1741" s="175" t="s">
        <v>9153</v>
      </c>
      <c r="O1741" t="s">
        <v>1616</v>
      </c>
    </row>
    <row r="1742" spans="12:15">
      <c r="L1742" t="s">
        <v>4436</v>
      </c>
      <c r="M1742" s="175" t="s">
        <v>13085</v>
      </c>
      <c r="N1742" s="175" t="s">
        <v>9154</v>
      </c>
      <c r="O1742" t="s">
        <v>1616</v>
      </c>
    </row>
    <row r="1743" spans="12:15">
      <c r="L1743" t="s">
        <v>4437</v>
      </c>
      <c r="M1743" s="175" t="s">
        <v>13086</v>
      </c>
      <c r="N1743" s="175" t="s">
        <v>9155</v>
      </c>
      <c r="O1743" t="s">
        <v>1616</v>
      </c>
    </row>
    <row r="1744" spans="12:15">
      <c r="L1744" t="s">
        <v>4438</v>
      </c>
      <c r="M1744" s="175" t="s">
        <v>13087</v>
      </c>
      <c r="N1744" s="175" t="s">
        <v>9156</v>
      </c>
      <c r="O1744" t="s">
        <v>1605</v>
      </c>
    </row>
    <row r="1745" spans="12:15">
      <c r="L1745" t="s">
        <v>4439</v>
      </c>
      <c r="M1745" s="175" t="s">
        <v>13088</v>
      </c>
      <c r="N1745" s="175" t="s">
        <v>9157</v>
      </c>
      <c r="O1745" t="s">
        <v>1616</v>
      </c>
    </row>
    <row r="1746" spans="12:15">
      <c r="L1746" t="s">
        <v>4440</v>
      </c>
      <c r="M1746" s="175" t="s">
        <v>13089</v>
      </c>
      <c r="N1746" s="175" t="s">
        <v>9158</v>
      </c>
      <c r="O1746" t="s">
        <v>1616</v>
      </c>
    </row>
    <row r="1747" spans="12:15">
      <c r="L1747" t="s">
        <v>4441</v>
      </c>
      <c r="M1747" s="175" t="s">
        <v>13090</v>
      </c>
      <c r="N1747" s="175" t="s">
        <v>9159</v>
      </c>
      <c r="O1747" t="s">
        <v>1616</v>
      </c>
    </row>
    <row r="1748" spans="12:15">
      <c r="L1748" t="s">
        <v>4442</v>
      </c>
      <c r="M1748" s="175" t="s">
        <v>13091</v>
      </c>
      <c r="N1748" s="175" t="s">
        <v>9160</v>
      </c>
      <c r="O1748" t="s">
        <v>1616</v>
      </c>
    </row>
    <row r="1749" spans="12:15">
      <c r="L1749" t="s">
        <v>4443</v>
      </c>
      <c r="M1749" s="175" t="s">
        <v>13092</v>
      </c>
      <c r="N1749" s="175" t="s">
        <v>9161</v>
      </c>
      <c r="O1749" t="s">
        <v>1616</v>
      </c>
    </row>
    <row r="1750" spans="12:15">
      <c r="L1750" t="s">
        <v>4444</v>
      </c>
      <c r="M1750" s="175" t="s">
        <v>13093</v>
      </c>
      <c r="N1750" s="175" t="s">
        <v>9162</v>
      </c>
      <c r="O1750" t="s">
        <v>1616</v>
      </c>
    </row>
    <row r="1751" spans="12:15">
      <c r="L1751" t="s">
        <v>4445</v>
      </c>
      <c r="M1751" s="175" t="s">
        <v>13094</v>
      </c>
      <c r="N1751" s="175" t="s">
        <v>9163</v>
      </c>
      <c r="O1751" t="s">
        <v>1616</v>
      </c>
    </row>
    <row r="1752" spans="12:15">
      <c r="L1752" t="s">
        <v>4446</v>
      </c>
      <c r="M1752" s="175" t="s">
        <v>13095</v>
      </c>
      <c r="N1752" s="175" t="s">
        <v>9164</v>
      </c>
      <c r="O1752" t="s">
        <v>1616</v>
      </c>
    </row>
    <row r="1753" spans="12:15">
      <c r="L1753" t="s">
        <v>4447</v>
      </c>
      <c r="M1753" s="175" t="s">
        <v>13096</v>
      </c>
      <c r="N1753" s="175" t="s">
        <v>9165</v>
      </c>
      <c r="O1753" t="s">
        <v>1618</v>
      </c>
    </row>
    <row r="1754" spans="12:15">
      <c r="L1754" t="s">
        <v>4448</v>
      </c>
      <c r="M1754" s="175" t="s">
        <v>12144</v>
      </c>
      <c r="N1754" s="175" t="s">
        <v>9166</v>
      </c>
      <c r="O1754" t="s">
        <v>1616</v>
      </c>
    </row>
    <row r="1755" spans="12:15">
      <c r="L1755" t="s">
        <v>4449</v>
      </c>
      <c r="M1755" s="175" t="s">
        <v>13097</v>
      </c>
      <c r="N1755" s="175" t="s">
        <v>9167</v>
      </c>
      <c r="O1755" t="s">
        <v>1618</v>
      </c>
    </row>
    <row r="1756" spans="12:15">
      <c r="L1756" t="s">
        <v>4450</v>
      </c>
      <c r="M1756" s="175"/>
      <c r="N1756" s="175" t="s">
        <v>9168</v>
      </c>
      <c r="O1756" t="s">
        <v>1616</v>
      </c>
    </row>
    <row r="1757" spans="12:15">
      <c r="L1757" t="s">
        <v>4451</v>
      </c>
      <c r="M1757" s="175"/>
      <c r="N1757" s="175" t="s">
        <v>9169</v>
      </c>
      <c r="O1757" t="s">
        <v>1616</v>
      </c>
    </row>
    <row r="1758" spans="12:15">
      <c r="L1758" t="s">
        <v>4452</v>
      </c>
      <c r="M1758" s="175"/>
      <c r="N1758" s="175" t="s">
        <v>9170</v>
      </c>
      <c r="O1758" t="s">
        <v>1616</v>
      </c>
    </row>
    <row r="1759" spans="12:15">
      <c r="L1759" t="s">
        <v>4453</v>
      </c>
      <c r="M1759" s="175"/>
      <c r="N1759" s="175" t="s">
        <v>9171</v>
      </c>
      <c r="O1759" t="s">
        <v>1618</v>
      </c>
    </row>
    <row r="1760" spans="12:15">
      <c r="L1760" t="s">
        <v>4454</v>
      </c>
      <c r="M1760" s="175"/>
      <c r="N1760" s="175" t="s">
        <v>9172</v>
      </c>
      <c r="O1760" t="s">
        <v>1616</v>
      </c>
    </row>
    <row r="1761" spans="12:15">
      <c r="L1761" t="s">
        <v>4455</v>
      </c>
      <c r="M1761" s="175"/>
      <c r="N1761" s="175" t="s">
        <v>9173</v>
      </c>
      <c r="O1761" t="s">
        <v>1616</v>
      </c>
    </row>
    <row r="1762" spans="12:15">
      <c r="L1762" t="s">
        <v>4456</v>
      </c>
      <c r="M1762" s="175"/>
      <c r="N1762" s="175" t="s">
        <v>9174</v>
      </c>
      <c r="O1762" t="s">
        <v>1616</v>
      </c>
    </row>
    <row r="1763" spans="12:15">
      <c r="L1763" t="s">
        <v>4457</v>
      </c>
      <c r="M1763" s="175"/>
      <c r="N1763" s="175" t="s">
        <v>9175</v>
      </c>
      <c r="O1763" t="s">
        <v>1616</v>
      </c>
    </row>
    <row r="1764" spans="12:15">
      <c r="L1764" t="s">
        <v>4458</v>
      </c>
      <c r="M1764" s="175"/>
      <c r="N1764" s="175" t="s">
        <v>9176</v>
      </c>
      <c r="O1764" t="s">
        <v>1618</v>
      </c>
    </row>
    <row r="1765" spans="12:15">
      <c r="L1765" t="s">
        <v>4459</v>
      </c>
      <c r="M1765" s="175"/>
      <c r="N1765" s="175" t="s">
        <v>9177</v>
      </c>
      <c r="O1765" t="s">
        <v>1616</v>
      </c>
    </row>
    <row r="1766" spans="12:15">
      <c r="L1766" t="s">
        <v>4460</v>
      </c>
      <c r="M1766" s="175"/>
      <c r="N1766" s="175" t="s">
        <v>9178</v>
      </c>
      <c r="O1766" t="s">
        <v>1616</v>
      </c>
    </row>
    <row r="1767" spans="12:15">
      <c r="L1767" t="s">
        <v>4461</v>
      </c>
      <c r="M1767" s="175"/>
      <c r="N1767" s="175" t="s">
        <v>9179</v>
      </c>
      <c r="O1767" t="s">
        <v>1616</v>
      </c>
    </row>
    <row r="1768" spans="12:15">
      <c r="L1768" t="s">
        <v>4462</v>
      </c>
      <c r="M1768" s="175"/>
      <c r="N1768" s="175" t="s">
        <v>9180</v>
      </c>
      <c r="O1768" t="s">
        <v>14995</v>
      </c>
    </row>
    <row r="1769" spans="12:15">
      <c r="L1769" t="s">
        <v>4463</v>
      </c>
      <c r="M1769" s="175"/>
      <c r="N1769" s="175" t="s">
        <v>9181</v>
      </c>
      <c r="O1769" t="s">
        <v>14995</v>
      </c>
    </row>
    <row r="1770" spans="12:15">
      <c r="L1770" t="s">
        <v>4464</v>
      </c>
      <c r="M1770" s="175"/>
      <c r="N1770" s="175" t="s">
        <v>9182</v>
      </c>
      <c r="O1770" t="s">
        <v>1616</v>
      </c>
    </row>
    <row r="1771" spans="12:15">
      <c r="L1771" t="s">
        <v>4465</v>
      </c>
      <c r="M1771" s="175"/>
      <c r="N1771" s="175" t="s">
        <v>9183</v>
      </c>
      <c r="O1771" t="s">
        <v>1616</v>
      </c>
    </row>
    <row r="1772" spans="12:15">
      <c r="L1772" t="s">
        <v>4466</v>
      </c>
      <c r="M1772" s="175"/>
      <c r="N1772" s="175" t="s">
        <v>9184</v>
      </c>
      <c r="O1772" t="s">
        <v>1618</v>
      </c>
    </row>
    <row r="1773" spans="12:15">
      <c r="L1773" t="s">
        <v>4467</v>
      </c>
      <c r="M1773" s="175"/>
      <c r="N1773" s="175" t="s">
        <v>9185</v>
      </c>
      <c r="O1773" t="s">
        <v>1618</v>
      </c>
    </row>
    <row r="1774" spans="12:15">
      <c r="L1774" t="s">
        <v>4468</v>
      </c>
      <c r="M1774" s="175"/>
      <c r="N1774" s="175" t="s">
        <v>9186</v>
      </c>
      <c r="O1774" t="s">
        <v>1618</v>
      </c>
    </row>
    <row r="1775" spans="12:15">
      <c r="L1775" t="s">
        <v>4469</v>
      </c>
      <c r="M1775" s="175"/>
      <c r="N1775" s="175" t="s">
        <v>9187</v>
      </c>
      <c r="O1775" t="s">
        <v>1616</v>
      </c>
    </row>
    <row r="1776" spans="12:15">
      <c r="L1776" t="s">
        <v>4470</v>
      </c>
      <c r="M1776" s="175"/>
      <c r="N1776" s="175" t="s">
        <v>9188</v>
      </c>
      <c r="O1776" t="s">
        <v>1616</v>
      </c>
    </row>
    <row r="1777" spans="12:15">
      <c r="L1777" t="s">
        <v>4471</v>
      </c>
      <c r="M1777" s="175"/>
      <c r="N1777" s="175" t="s">
        <v>9189</v>
      </c>
      <c r="O1777" t="s">
        <v>1616</v>
      </c>
    </row>
    <row r="1778" spans="12:15">
      <c r="L1778" t="s">
        <v>4472</v>
      </c>
      <c r="M1778" s="175"/>
      <c r="N1778" s="175" t="s">
        <v>9190</v>
      </c>
      <c r="O1778" t="s">
        <v>1617</v>
      </c>
    </row>
    <row r="1779" spans="12:15">
      <c r="L1779" t="s">
        <v>4473</v>
      </c>
      <c r="M1779" s="175"/>
      <c r="N1779" s="175" t="s">
        <v>9191</v>
      </c>
      <c r="O1779" t="s">
        <v>1617</v>
      </c>
    </row>
    <row r="1780" spans="12:15">
      <c r="L1780" t="s">
        <v>4474</v>
      </c>
      <c r="M1780" s="175"/>
      <c r="N1780" s="175" t="s">
        <v>9192</v>
      </c>
      <c r="O1780" t="s">
        <v>1616</v>
      </c>
    </row>
    <row r="1781" spans="12:15">
      <c r="L1781" t="s">
        <v>4475</v>
      </c>
      <c r="M1781" s="175" t="s">
        <v>13098</v>
      </c>
      <c r="N1781" s="175" t="s">
        <v>9193</v>
      </c>
      <c r="O1781" t="s">
        <v>1616</v>
      </c>
    </row>
    <row r="1782" spans="12:15">
      <c r="L1782" t="s">
        <v>4476</v>
      </c>
      <c r="M1782" s="175" t="s">
        <v>13099</v>
      </c>
      <c r="N1782" s="175" t="s">
        <v>9194</v>
      </c>
      <c r="O1782" t="s">
        <v>1618</v>
      </c>
    </row>
    <row r="1783" spans="12:15">
      <c r="L1783" t="s">
        <v>4477</v>
      </c>
      <c r="M1783" s="175" t="s">
        <v>13100</v>
      </c>
      <c r="N1783" s="175" t="s">
        <v>9195</v>
      </c>
      <c r="O1783" t="s">
        <v>1616</v>
      </c>
    </row>
    <row r="1784" spans="12:15">
      <c r="L1784" t="s">
        <v>4478</v>
      </c>
      <c r="M1784" s="175"/>
      <c r="N1784" s="175" t="s">
        <v>9196</v>
      </c>
      <c r="O1784" t="s">
        <v>1616</v>
      </c>
    </row>
    <row r="1785" spans="12:15">
      <c r="L1785" t="s">
        <v>4479</v>
      </c>
      <c r="M1785" s="175"/>
      <c r="N1785" s="175" t="s">
        <v>9197</v>
      </c>
      <c r="O1785" t="s">
        <v>1616</v>
      </c>
    </row>
    <row r="1786" spans="12:15">
      <c r="L1786" t="s">
        <v>4480</v>
      </c>
      <c r="M1786" s="175" t="s">
        <v>13101</v>
      </c>
      <c r="N1786" s="175" t="s">
        <v>9198</v>
      </c>
      <c r="O1786" t="s">
        <v>1616</v>
      </c>
    </row>
    <row r="1787" spans="12:15">
      <c r="L1787" t="s">
        <v>4481</v>
      </c>
      <c r="M1787" s="175" t="s">
        <v>13102</v>
      </c>
      <c r="N1787" s="175" t="s">
        <v>9199</v>
      </c>
      <c r="O1787" t="s">
        <v>1618</v>
      </c>
    </row>
    <row r="1788" spans="12:15">
      <c r="L1788" t="s">
        <v>4482</v>
      </c>
      <c r="M1788" s="175" t="s">
        <v>13103</v>
      </c>
      <c r="N1788" s="175" t="s">
        <v>9200</v>
      </c>
      <c r="O1788" t="s">
        <v>1616</v>
      </c>
    </row>
    <row r="1789" spans="12:15">
      <c r="L1789" t="s">
        <v>4483</v>
      </c>
      <c r="M1789" s="175" t="s">
        <v>13104</v>
      </c>
      <c r="N1789" s="175" t="s">
        <v>9201</v>
      </c>
      <c r="O1789" t="s">
        <v>14997</v>
      </c>
    </row>
    <row r="1790" spans="12:15">
      <c r="L1790" t="s">
        <v>4484</v>
      </c>
      <c r="M1790" s="175" t="s">
        <v>13105</v>
      </c>
      <c r="N1790" s="175" t="s">
        <v>9202</v>
      </c>
      <c r="O1790" t="s">
        <v>1616</v>
      </c>
    </row>
    <row r="1791" spans="12:15">
      <c r="L1791" t="s">
        <v>4485</v>
      </c>
      <c r="M1791" s="175" t="s">
        <v>13106</v>
      </c>
      <c r="N1791" s="175" t="s">
        <v>9203</v>
      </c>
      <c r="O1791" t="s">
        <v>1616</v>
      </c>
    </row>
    <row r="1792" spans="12:15">
      <c r="L1792" t="s">
        <v>4486</v>
      </c>
      <c r="M1792" s="175" t="s">
        <v>13107</v>
      </c>
      <c r="N1792" s="175" t="s">
        <v>9204</v>
      </c>
      <c r="O1792" t="s">
        <v>1616</v>
      </c>
    </row>
    <row r="1793" spans="12:15">
      <c r="L1793" t="s">
        <v>4487</v>
      </c>
      <c r="M1793" s="175" t="s">
        <v>13108</v>
      </c>
      <c r="N1793" s="175" t="s">
        <v>9205</v>
      </c>
      <c r="O1793" t="s">
        <v>1618</v>
      </c>
    </row>
    <row r="1794" spans="12:15">
      <c r="L1794" t="s">
        <v>4488</v>
      </c>
      <c r="M1794" s="175" t="s">
        <v>13109</v>
      </c>
      <c r="N1794" s="175" t="s">
        <v>9206</v>
      </c>
      <c r="O1794" t="s">
        <v>1616</v>
      </c>
    </row>
    <row r="1795" spans="12:15">
      <c r="L1795" t="s">
        <v>4489</v>
      </c>
      <c r="M1795" s="175" t="s">
        <v>13110</v>
      </c>
      <c r="N1795" s="175" t="s">
        <v>9207</v>
      </c>
      <c r="O1795" t="s">
        <v>1616</v>
      </c>
    </row>
    <row r="1796" spans="12:15">
      <c r="L1796" t="s">
        <v>4490</v>
      </c>
      <c r="M1796" s="175"/>
      <c r="N1796" s="175" t="s">
        <v>9208</v>
      </c>
      <c r="O1796" t="s">
        <v>1616</v>
      </c>
    </row>
    <row r="1797" spans="12:15">
      <c r="L1797" t="s">
        <v>4491</v>
      </c>
      <c r="M1797" s="175"/>
      <c r="N1797" s="175" t="s">
        <v>9209</v>
      </c>
      <c r="O1797" t="s">
        <v>1616</v>
      </c>
    </row>
    <row r="1798" spans="12:15">
      <c r="L1798" t="s">
        <v>4492</v>
      </c>
      <c r="M1798" s="175"/>
      <c r="N1798" s="175" t="s">
        <v>9210</v>
      </c>
      <c r="O1798" t="s">
        <v>1616</v>
      </c>
    </row>
    <row r="1799" spans="12:15">
      <c r="L1799" t="s">
        <v>4493</v>
      </c>
      <c r="M1799" s="175"/>
      <c r="N1799" s="175" t="s">
        <v>8159</v>
      </c>
      <c r="O1799" t="s">
        <v>1616</v>
      </c>
    </row>
    <row r="1800" spans="12:15">
      <c r="L1800" t="s">
        <v>4494</v>
      </c>
      <c r="M1800" s="175"/>
      <c r="N1800" s="175" t="s">
        <v>9211</v>
      </c>
      <c r="O1800" t="s">
        <v>1616</v>
      </c>
    </row>
    <row r="1801" spans="12:15">
      <c r="L1801" t="s">
        <v>4495</v>
      </c>
      <c r="M1801" s="175"/>
      <c r="N1801" s="175" t="s">
        <v>9210</v>
      </c>
      <c r="O1801" t="s">
        <v>1616</v>
      </c>
    </row>
    <row r="1802" spans="12:15">
      <c r="L1802" t="s">
        <v>4496</v>
      </c>
      <c r="M1802" s="175"/>
      <c r="N1802" s="175" t="s">
        <v>251</v>
      </c>
      <c r="O1802" t="s">
        <v>1616</v>
      </c>
    </row>
    <row r="1803" spans="12:15">
      <c r="L1803" t="s">
        <v>4497</v>
      </c>
      <c r="M1803" s="175"/>
      <c r="N1803" s="175" t="s">
        <v>9212</v>
      </c>
      <c r="O1803" t="s">
        <v>1616</v>
      </c>
    </row>
    <row r="1804" spans="12:15">
      <c r="L1804" t="s">
        <v>4498</v>
      </c>
      <c r="M1804" s="175"/>
      <c r="N1804" s="175" t="s">
        <v>9213</v>
      </c>
      <c r="O1804" t="s">
        <v>1616</v>
      </c>
    </row>
    <row r="1805" spans="12:15">
      <c r="L1805" t="s">
        <v>4499</v>
      </c>
      <c r="M1805" s="175"/>
      <c r="N1805" s="175" t="s">
        <v>9214</v>
      </c>
      <c r="O1805" t="s">
        <v>1616</v>
      </c>
    </row>
    <row r="1806" spans="12:15">
      <c r="L1806" t="s">
        <v>4500</v>
      </c>
      <c r="M1806" s="175"/>
      <c r="N1806" s="175" t="s">
        <v>9215</v>
      </c>
      <c r="O1806" t="s">
        <v>1616</v>
      </c>
    </row>
    <row r="1807" spans="12:15">
      <c r="L1807" t="s">
        <v>4501</v>
      </c>
      <c r="M1807" s="175"/>
      <c r="N1807" s="175" t="s">
        <v>9216</v>
      </c>
      <c r="O1807" t="s">
        <v>1616</v>
      </c>
    </row>
    <row r="1808" spans="12:15">
      <c r="L1808" t="s">
        <v>4502</v>
      </c>
      <c r="M1808" s="175"/>
      <c r="N1808" s="175" t="s">
        <v>9217</v>
      </c>
      <c r="O1808" t="s">
        <v>1616</v>
      </c>
    </row>
    <row r="1809" spans="12:15">
      <c r="L1809" t="s">
        <v>4503</v>
      </c>
      <c r="M1809" s="175"/>
      <c r="N1809" s="175" t="s">
        <v>9218</v>
      </c>
      <c r="O1809" t="s">
        <v>1616</v>
      </c>
    </row>
    <row r="1810" spans="12:15">
      <c r="L1810" t="s">
        <v>4504</v>
      </c>
      <c r="M1810" s="175"/>
      <c r="N1810" s="175" t="s">
        <v>9219</v>
      </c>
      <c r="O1810" t="s">
        <v>1616</v>
      </c>
    </row>
    <row r="1811" spans="12:15">
      <c r="L1811" t="s">
        <v>4505</v>
      </c>
      <c r="M1811" s="175"/>
      <c r="N1811" s="175" t="s">
        <v>9220</v>
      </c>
      <c r="O1811" t="s">
        <v>1616</v>
      </c>
    </row>
    <row r="1812" spans="12:15">
      <c r="L1812" t="s">
        <v>4506</v>
      </c>
      <c r="M1812" s="175"/>
      <c r="N1812" s="175" t="s">
        <v>9221</v>
      </c>
      <c r="O1812" t="s">
        <v>1616</v>
      </c>
    </row>
    <row r="1813" spans="12:15">
      <c r="L1813" t="s">
        <v>4507</v>
      </c>
      <c r="M1813" s="175"/>
      <c r="N1813" s="175" t="s">
        <v>9222</v>
      </c>
      <c r="O1813" t="s">
        <v>1616</v>
      </c>
    </row>
    <row r="1814" spans="12:15">
      <c r="L1814" t="s">
        <v>4508</v>
      </c>
      <c r="M1814" s="175"/>
      <c r="N1814" s="175" t="s">
        <v>9223</v>
      </c>
      <c r="O1814" t="s">
        <v>1616</v>
      </c>
    </row>
    <row r="1815" spans="12:15">
      <c r="L1815" t="s">
        <v>4509</v>
      </c>
      <c r="M1815" s="175"/>
      <c r="N1815" s="175" t="s">
        <v>9224</v>
      </c>
      <c r="O1815" t="s">
        <v>1616</v>
      </c>
    </row>
    <row r="1816" spans="12:15">
      <c r="L1816" t="s">
        <v>4510</v>
      </c>
      <c r="M1816" s="175"/>
      <c r="N1816" s="175" t="s">
        <v>9225</v>
      </c>
      <c r="O1816" t="s">
        <v>1616</v>
      </c>
    </row>
    <row r="1817" spans="12:15">
      <c r="L1817" t="s">
        <v>4511</v>
      </c>
      <c r="M1817" s="175"/>
      <c r="N1817" s="175" t="s">
        <v>9226</v>
      </c>
      <c r="O1817" t="s">
        <v>1621</v>
      </c>
    </row>
    <row r="1818" spans="12:15">
      <c r="L1818" t="s">
        <v>4512</v>
      </c>
      <c r="M1818" s="175"/>
      <c r="N1818" s="175" t="s">
        <v>9227</v>
      </c>
      <c r="O1818" t="s">
        <v>1616</v>
      </c>
    </row>
    <row r="1819" spans="12:15">
      <c r="L1819" t="s">
        <v>4513</v>
      </c>
      <c r="M1819" s="175"/>
      <c r="N1819" s="175" t="s">
        <v>9228</v>
      </c>
      <c r="O1819" t="s">
        <v>1616</v>
      </c>
    </row>
    <row r="1820" spans="12:15">
      <c r="L1820" t="s">
        <v>4514</v>
      </c>
      <c r="M1820" s="175"/>
      <c r="N1820" s="175" t="s">
        <v>9229</v>
      </c>
      <c r="O1820" t="s">
        <v>1616</v>
      </c>
    </row>
    <row r="1821" spans="12:15">
      <c r="L1821" t="s">
        <v>4515</v>
      </c>
      <c r="M1821" s="175"/>
      <c r="N1821" s="175" t="s">
        <v>9230</v>
      </c>
      <c r="O1821" t="s">
        <v>1616</v>
      </c>
    </row>
    <row r="1822" spans="12:15">
      <c r="L1822" t="s">
        <v>4516</v>
      </c>
      <c r="M1822" s="175"/>
      <c r="N1822" s="175" t="s">
        <v>9231</v>
      </c>
      <c r="O1822" t="s">
        <v>1616</v>
      </c>
    </row>
    <row r="1823" spans="12:15">
      <c r="L1823" t="s">
        <v>4517</v>
      </c>
      <c r="M1823" s="175"/>
      <c r="N1823" s="175" t="s">
        <v>9232</v>
      </c>
      <c r="O1823" t="s">
        <v>1616</v>
      </c>
    </row>
    <row r="1824" spans="12:15">
      <c r="L1824" t="s">
        <v>4518</v>
      </c>
      <c r="M1824" s="175"/>
      <c r="N1824" s="175" t="s">
        <v>9233</v>
      </c>
      <c r="O1824" t="s">
        <v>1616</v>
      </c>
    </row>
    <row r="1825" spans="12:15">
      <c r="L1825" t="s">
        <v>4519</v>
      </c>
      <c r="M1825" s="175"/>
      <c r="N1825" s="175" t="s">
        <v>9234</v>
      </c>
      <c r="O1825" t="s">
        <v>1621</v>
      </c>
    </row>
    <row r="1826" spans="12:15">
      <c r="L1826" t="s">
        <v>4520</v>
      </c>
      <c r="M1826" s="175"/>
      <c r="N1826" s="175" t="s">
        <v>9235</v>
      </c>
      <c r="O1826" t="s">
        <v>1616</v>
      </c>
    </row>
    <row r="1827" spans="12:15">
      <c r="L1827" t="s">
        <v>4521</v>
      </c>
      <c r="M1827" s="175"/>
      <c r="N1827" s="175" t="s">
        <v>9236</v>
      </c>
      <c r="O1827" t="s">
        <v>1616</v>
      </c>
    </row>
    <row r="1828" spans="12:15">
      <c r="L1828" t="s">
        <v>4522</v>
      </c>
      <c r="M1828" s="175"/>
      <c r="N1828" s="175" t="s">
        <v>9237</v>
      </c>
      <c r="O1828" t="s">
        <v>1616</v>
      </c>
    </row>
    <row r="1829" spans="12:15">
      <c r="L1829" t="s">
        <v>4523</v>
      </c>
      <c r="M1829" s="175"/>
      <c r="N1829" s="175" t="s">
        <v>9238</v>
      </c>
      <c r="O1829" t="s">
        <v>1616</v>
      </c>
    </row>
    <row r="1830" spans="12:15">
      <c r="L1830" t="s">
        <v>4524</v>
      </c>
      <c r="M1830" s="175"/>
      <c r="N1830" s="175" t="s">
        <v>9239</v>
      </c>
      <c r="O1830" t="s">
        <v>1616</v>
      </c>
    </row>
    <row r="1831" spans="12:15">
      <c r="L1831" t="s">
        <v>4525</v>
      </c>
      <c r="M1831" s="175"/>
      <c r="N1831" s="175" t="s">
        <v>9240</v>
      </c>
      <c r="O1831" t="s">
        <v>1616</v>
      </c>
    </row>
    <row r="1832" spans="12:15">
      <c r="L1832" t="s">
        <v>4526</v>
      </c>
      <c r="M1832" s="175"/>
      <c r="N1832" s="175" t="s">
        <v>9241</v>
      </c>
      <c r="O1832" t="s">
        <v>1616</v>
      </c>
    </row>
    <row r="1833" spans="12:15">
      <c r="L1833" t="s">
        <v>4527</v>
      </c>
      <c r="M1833" s="175"/>
      <c r="N1833" s="175" t="s">
        <v>9242</v>
      </c>
      <c r="O1833" t="s">
        <v>1616</v>
      </c>
    </row>
    <row r="1834" spans="12:15">
      <c r="L1834" t="s">
        <v>4528</v>
      </c>
      <c r="M1834" s="175"/>
      <c r="N1834" s="175" t="s">
        <v>9243</v>
      </c>
      <c r="O1834" t="s">
        <v>1616</v>
      </c>
    </row>
    <row r="1835" spans="12:15">
      <c r="L1835" t="s">
        <v>4529</v>
      </c>
      <c r="M1835" s="175"/>
      <c r="N1835" s="175" t="s">
        <v>9244</v>
      </c>
      <c r="O1835" t="s">
        <v>1618</v>
      </c>
    </row>
    <row r="1836" spans="12:15">
      <c r="L1836" t="s">
        <v>4530</v>
      </c>
      <c r="M1836" s="175"/>
      <c r="N1836" s="175" t="s">
        <v>9245</v>
      </c>
      <c r="O1836" t="s">
        <v>1616</v>
      </c>
    </row>
    <row r="1837" spans="12:15">
      <c r="L1837" t="s">
        <v>4531</v>
      </c>
      <c r="M1837" s="175"/>
      <c r="N1837" s="175" t="s">
        <v>9246</v>
      </c>
      <c r="O1837" t="s">
        <v>1616</v>
      </c>
    </row>
    <row r="1838" spans="12:15">
      <c r="L1838" t="s">
        <v>4532</v>
      </c>
      <c r="M1838" s="175"/>
      <c r="N1838" s="175" t="s">
        <v>9247</v>
      </c>
      <c r="O1838" t="s">
        <v>1616</v>
      </c>
    </row>
    <row r="1839" spans="12:15">
      <c r="L1839" t="s">
        <v>4533</v>
      </c>
      <c r="M1839" s="175"/>
      <c r="N1839" s="175" t="s">
        <v>9248</v>
      </c>
      <c r="O1839" t="s">
        <v>1616</v>
      </c>
    </row>
    <row r="1840" spans="12:15">
      <c r="L1840" t="s">
        <v>4534</v>
      </c>
      <c r="M1840" s="175"/>
      <c r="N1840" s="175" t="s">
        <v>9249</v>
      </c>
      <c r="O1840" t="s">
        <v>1616</v>
      </c>
    </row>
    <row r="1841" spans="12:15">
      <c r="L1841" t="s">
        <v>4535</v>
      </c>
      <c r="M1841" s="175"/>
      <c r="N1841" s="175" t="s">
        <v>9250</v>
      </c>
      <c r="O1841" t="s">
        <v>1616</v>
      </c>
    </row>
    <row r="1842" spans="12:15">
      <c r="L1842" t="s">
        <v>4536</v>
      </c>
      <c r="M1842" s="175"/>
      <c r="N1842" s="175" t="s">
        <v>9251</v>
      </c>
      <c r="O1842" t="s">
        <v>1616</v>
      </c>
    </row>
    <row r="1843" spans="12:15">
      <c r="L1843" t="s">
        <v>4537</v>
      </c>
      <c r="M1843" s="175"/>
      <c r="N1843" s="175" t="s">
        <v>9252</v>
      </c>
      <c r="O1843" t="s">
        <v>1616</v>
      </c>
    </row>
    <row r="1844" spans="12:15">
      <c r="L1844" t="s">
        <v>4538</v>
      </c>
      <c r="M1844" s="175"/>
      <c r="N1844" s="175" t="s">
        <v>9253</v>
      </c>
      <c r="O1844" t="s">
        <v>1616</v>
      </c>
    </row>
    <row r="1845" spans="12:15">
      <c r="L1845" t="s">
        <v>4539</v>
      </c>
      <c r="M1845" s="175"/>
      <c r="N1845" s="175" t="s">
        <v>9254</v>
      </c>
      <c r="O1845" t="s">
        <v>1616</v>
      </c>
    </row>
    <row r="1846" spans="12:15">
      <c r="L1846" t="s">
        <v>4540</v>
      </c>
      <c r="M1846" s="175"/>
      <c r="N1846" s="175" t="s">
        <v>9255</v>
      </c>
      <c r="O1846" t="s">
        <v>1616</v>
      </c>
    </row>
    <row r="1847" spans="12:15">
      <c r="L1847" t="s">
        <v>4541</v>
      </c>
      <c r="M1847" s="175"/>
      <c r="N1847" s="175" t="s">
        <v>9256</v>
      </c>
      <c r="O1847" t="s">
        <v>1616</v>
      </c>
    </row>
    <row r="1848" spans="12:15">
      <c r="L1848" t="s">
        <v>4542</v>
      </c>
      <c r="M1848" s="175"/>
      <c r="N1848" s="175" t="s">
        <v>9257</v>
      </c>
      <c r="O1848" t="s">
        <v>1616</v>
      </c>
    </row>
    <row r="1849" spans="12:15">
      <c r="L1849" t="s">
        <v>4543</v>
      </c>
      <c r="M1849" s="175"/>
      <c r="N1849" s="175" t="s">
        <v>9258</v>
      </c>
      <c r="O1849" t="s">
        <v>1616</v>
      </c>
    </row>
    <row r="1850" spans="12:15">
      <c r="L1850" t="s">
        <v>4544</v>
      </c>
      <c r="M1850" s="175"/>
      <c r="N1850" s="175" t="s">
        <v>9259</v>
      </c>
      <c r="O1850" t="s">
        <v>1616</v>
      </c>
    </row>
    <row r="1851" spans="12:15">
      <c r="L1851" t="s">
        <v>4545</v>
      </c>
      <c r="M1851" s="175"/>
      <c r="N1851" s="175" t="s">
        <v>9260</v>
      </c>
      <c r="O1851" t="s">
        <v>1616</v>
      </c>
    </row>
    <row r="1852" spans="12:15">
      <c r="L1852" t="s">
        <v>4546</v>
      </c>
      <c r="M1852" s="175"/>
      <c r="N1852" s="175" t="s">
        <v>9261</v>
      </c>
      <c r="O1852" t="s">
        <v>1616</v>
      </c>
    </row>
    <row r="1853" spans="12:15">
      <c r="L1853" t="s">
        <v>4547</v>
      </c>
      <c r="M1853" s="175"/>
      <c r="N1853" s="175" t="s">
        <v>9262</v>
      </c>
      <c r="O1853" t="s">
        <v>1616</v>
      </c>
    </row>
    <row r="1854" spans="12:15">
      <c r="L1854" t="s">
        <v>4548</v>
      </c>
      <c r="M1854" s="175"/>
      <c r="N1854" s="175" t="s">
        <v>9263</v>
      </c>
      <c r="O1854" t="s">
        <v>1616</v>
      </c>
    </row>
    <row r="1855" spans="12:15">
      <c r="L1855" t="s">
        <v>4549</v>
      </c>
      <c r="M1855" s="175"/>
      <c r="N1855" s="175" t="s">
        <v>7654</v>
      </c>
      <c r="O1855" t="s">
        <v>1616</v>
      </c>
    </row>
    <row r="1856" spans="12:15">
      <c r="L1856" t="s">
        <v>4550</v>
      </c>
      <c r="M1856" s="175"/>
      <c r="N1856" s="175" t="s">
        <v>9264</v>
      </c>
      <c r="O1856" t="s">
        <v>1616</v>
      </c>
    </row>
    <row r="1857" spans="12:15">
      <c r="L1857" t="s">
        <v>4551</v>
      </c>
      <c r="M1857" s="175"/>
      <c r="N1857" s="175" t="s">
        <v>9265</v>
      </c>
      <c r="O1857" t="s">
        <v>1616</v>
      </c>
    </row>
    <row r="1858" spans="12:15">
      <c r="L1858" t="s">
        <v>4552</v>
      </c>
      <c r="M1858" s="175"/>
      <c r="N1858" s="175" t="s">
        <v>7657</v>
      </c>
      <c r="O1858" t="s">
        <v>1616</v>
      </c>
    </row>
    <row r="1859" spans="12:15">
      <c r="L1859" t="s">
        <v>4553</v>
      </c>
      <c r="M1859" s="175"/>
      <c r="N1859" s="175" t="s">
        <v>9266</v>
      </c>
      <c r="O1859" t="s">
        <v>1616</v>
      </c>
    </row>
    <row r="1860" spans="12:15">
      <c r="L1860" t="s">
        <v>4554</v>
      </c>
      <c r="M1860" s="175"/>
      <c r="N1860" s="175" t="s">
        <v>9267</v>
      </c>
      <c r="O1860" t="s">
        <v>1616</v>
      </c>
    </row>
    <row r="1861" spans="12:15">
      <c r="L1861" t="s">
        <v>4555</v>
      </c>
      <c r="M1861" s="175"/>
      <c r="N1861" s="175" t="s">
        <v>9268</v>
      </c>
      <c r="O1861" t="s">
        <v>1616</v>
      </c>
    </row>
    <row r="1862" spans="12:15">
      <c r="L1862" t="s">
        <v>4556</v>
      </c>
      <c r="M1862" s="175"/>
      <c r="N1862" s="175" t="s">
        <v>9269</v>
      </c>
      <c r="O1862" t="s">
        <v>1616</v>
      </c>
    </row>
    <row r="1863" spans="12:15">
      <c r="L1863" t="s">
        <v>4557</v>
      </c>
      <c r="M1863" s="175"/>
      <c r="N1863" s="175" t="s">
        <v>9270</v>
      </c>
      <c r="O1863" t="s">
        <v>1616</v>
      </c>
    </row>
    <row r="1864" spans="12:15">
      <c r="L1864" t="s">
        <v>4558</v>
      </c>
      <c r="M1864" s="175"/>
      <c r="N1864" s="175" t="s">
        <v>9271</v>
      </c>
      <c r="O1864" t="s">
        <v>1616</v>
      </c>
    </row>
    <row r="1865" spans="12:15">
      <c r="L1865" t="s">
        <v>4559</v>
      </c>
      <c r="M1865" s="175"/>
      <c r="N1865" s="175" t="s">
        <v>9272</v>
      </c>
      <c r="O1865" t="s">
        <v>1616</v>
      </c>
    </row>
    <row r="1866" spans="12:15">
      <c r="L1866" t="s">
        <v>4560</v>
      </c>
      <c r="M1866" s="175"/>
      <c r="N1866" s="175" t="s">
        <v>9273</v>
      </c>
      <c r="O1866" t="s">
        <v>1616</v>
      </c>
    </row>
    <row r="1867" spans="12:15">
      <c r="L1867" t="s">
        <v>4561</v>
      </c>
      <c r="M1867" s="175"/>
      <c r="N1867" s="175" t="s">
        <v>9274</v>
      </c>
      <c r="O1867" t="s">
        <v>1616</v>
      </c>
    </row>
    <row r="1868" spans="12:15">
      <c r="L1868" t="s">
        <v>4562</v>
      </c>
      <c r="M1868" s="175"/>
      <c r="N1868" s="175" t="s">
        <v>9275</v>
      </c>
      <c r="O1868" t="s">
        <v>1616</v>
      </c>
    </row>
    <row r="1869" spans="12:15">
      <c r="L1869" t="s">
        <v>4563</v>
      </c>
      <c r="M1869" s="175"/>
      <c r="N1869" s="175" t="s">
        <v>9276</v>
      </c>
      <c r="O1869" t="s">
        <v>1616</v>
      </c>
    </row>
    <row r="1870" spans="12:15">
      <c r="L1870" t="s">
        <v>4564</v>
      </c>
      <c r="M1870" s="175"/>
      <c r="N1870" s="175" t="s">
        <v>9277</v>
      </c>
      <c r="O1870" t="s">
        <v>1616</v>
      </c>
    </row>
    <row r="1871" spans="12:15">
      <c r="L1871" t="s">
        <v>4565</v>
      </c>
      <c r="M1871" s="175"/>
      <c r="N1871" s="175" t="s">
        <v>9278</v>
      </c>
      <c r="O1871" t="s">
        <v>1616</v>
      </c>
    </row>
    <row r="1872" spans="12:15">
      <c r="L1872" t="s">
        <v>4566</v>
      </c>
      <c r="M1872" s="175"/>
      <c r="N1872" s="175" t="s">
        <v>9279</v>
      </c>
      <c r="O1872" t="s">
        <v>1616</v>
      </c>
    </row>
    <row r="1873" spans="12:15">
      <c r="L1873" t="s">
        <v>4567</v>
      </c>
      <c r="M1873" s="175"/>
      <c r="N1873" s="175" t="s">
        <v>9280</v>
      </c>
      <c r="O1873" t="s">
        <v>1616</v>
      </c>
    </row>
    <row r="1874" spans="12:15">
      <c r="L1874" t="s">
        <v>4568</v>
      </c>
      <c r="M1874" s="175"/>
      <c r="N1874" s="175" t="s">
        <v>9281</v>
      </c>
      <c r="O1874" t="s">
        <v>1616</v>
      </c>
    </row>
    <row r="1875" spans="12:15">
      <c r="L1875" t="s">
        <v>4569</v>
      </c>
      <c r="M1875" s="175"/>
      <c r="N1875" s="175" t="s">
        <v>9282</v>
      </c>
      <c r="O1875" t="s">
        <v>1616</v>
      </c>
    </row>
    <row r="1876" spans="12:15">
      <c r="L1876" t="s">
        <v>4570</v>
      </c>
      <c r="M1876" s="175"/>
      <c r="N1876" s="175" t="s">
        <v>9283</v>
      </c>
      <c r="O1876" t="s">
        <v>1616</v>
      </c>
    </row>
    <row r="1877" spans="12:15">
      <c r="L1877" t="s">
        <v>4571</v>
      </c>
      <c r="M1877" s="175"/>
      <c r="N1877" s="175" t="s">
        <v>9284</v>
      </c>
      <c r="O1877" t="s">
        <v>1616</v>
      </c>
    </row>
    <row r="1878" spans="12:15">
      <c r="L1878" t="s">
        <v>4572</v>
      </c>
      <c r="M1878" s="175"/>
      <c r="N1878" s="175" t="s">
        <v>9285</v>
      </c>
      <c r="O1878" t="s">
        <v>1616</v>
      </c>
    </row>
    <row r="1879" spans="12:15">
      <c r="L1879" t="s">
        <v>4573</v>
      </c>
      <c r="M1879" s="175"/>
      <c r="N1879" s="175" t="s">
        <v>9286</v>
      </c>
      <c r="O1879" t="s">
        <v>1616</v>
      </c>
    </row>
    <row r="1880" spans="12:15">
      <c r="L1880" t="s">
        <v>4574</v>
      </c>
      <c r="M1880" s="175"/>
      <c r="N1880" s="175" t="s">
        <v>9287</v>
      </c>
      <c r="O1880" t="s">
        <v>1616</v>
      </c>
    </row>
    <row r="1881" spans="12:15">
      <c r="L1881" t="s">
        <v>4575</v>
      </c>
      <c r="M1881" s="175"/>
      <c r="N1881" s="175" t="s">
        <v>9288</v>
      </c>
      <c r="O1881" t="s">
        <v>1616</v>
      </c>
    </row>
    <row r="1882" spans="12:15">
      <c r="L1882" t="s">
        <v>4576</v>
      </c>
      <c r="M1882" s="175"/>
      <c r="N1882" s="175" t="s">
        <v>9289</v>
      </c>
      <c r="O1882" t="s">
        <v>1616</v>
      </c>
    </row>
    <row r="1883" spans="12:15">
      <c r="L1883" t="s">
        <v>4577</v>
      </c>
      <c r="M1883" s="175" t="s">
        <v>13111</v>
      </c>
      <c r="N1883" s="175" t="s">
        <v>9290</v>
      </c>
      <c r="O1883" t="s">
        <v>1616</v>
      </c>
    </row>
    <row r="1884" spans="12:15">
      <c r="L1884" t="s">
        <v>4578</v>
      </c>
      <c r="M1884" s="175" t="s">
        <v>13112</v>
      </c>
      <c r="N1884" s="175" t="s">
        <v>9291</v>
      </c>
      <c r="O1884" t="s">
        <v>1616</v>
      </c>
    </row>
    <row r="1885" spans="12:15">
      <c r="L1885" t="s">
        <v>4579</v>
      </c>
      <c r="M1885" s="175" t="s">
        <v>13113</v>
      </c>
      <c r="N1885" s="175" t="s">
        <v>9292</v>
      </c>
      <c r="O1885" t="s">
        <v>1616</v>
      </c>
    </row>
    <row r="1886" spans="12:15">
      <c r="L1886" t="s">
        <v>4580</v>
      </c>
      <c r="M1886" s="175" t="s">
        <v>13114</v>
      </c>
      <c r="N1886" s="175" t="s">
        <v>9293</v>
      </c>
      <c r="O1886" t="s">
        <v>1616</v>
      </c>
    </row>
    <row r="1887" spans="12:15">
      <c r="L1887" t="s">
        <v>4581</v>
      </c>
      <c r="M1887" s="175" t="s">
        <v>13115</v>
      </c>
      <c r="N1887" s="175" t="s">
        <v>9294</v>
      </c>
      <c r="O1887" t="s">
        <v>1616</v>
      </c>
    </row>
    <row r="1888" spans="12:15">
      <c r="L1888" t="s">
        <v>4582</v>
      </c>
      <c r="M1888" s="175" t="s">
        <v>13116</v>
      </c>
      <c r="N1888" s="175" t="s">
        <v>9295</v>
      </c>
      <c r="O1888" t="s">
        <v>1616</v>
      </c>
    </row>
    <row r="1889" spans="12:15">
      <c r="L1889" t="s">
        <v>4583</v>
      </c>
      <c r="M1889" s="175"/>
      <c r="N1889" s="175" t="s">
        <v>9296</v>
      </c>
      <c r="O1889" t="s">
        <v>1616</v>
      </c>
    </row>
    <row r="1890" spans="12:15">
      <c r="L1890" t="s">
        <v>4584</v>
      </c>
      <c r="M1890" s="175"/>
      <c r="N1890" s="175" t="s">
        <v>9297</v>
      </c>
      <c r="O1890" t="s">
        <v>1616</v>
      </c>
    </row>
    <row r="1891" spans="12:15">
      <c r="L1891" t="s">
        <v>4585</v>
      </c>
      <c r="M1891" s="175"/>
      <c r="N1891" s="175" t="s">
        <v>9298</v>
      </c>
      <c r="O1891" t="s">
        <v>1616</v>
      </c>
    </row>
    <row r="1892" spans="12:15">
      <c r="L1892" t="s">
        <v>4586</v>
      </c>
      <c r="M1892" s="175"/>
      <c r="N1892" s="175" t="s">
        <v>9299</v>
      </c>
      <c r="O1892" t="s">
        <v>1616</v>
      </c>
    </row>
    <row r="1893" spans="12:15">
      <c r="L1893" t="s">
        <v>4587</v>
      </c>
      <c r="M1893" s="175" t="s">
        <v>13117</v>
      </c>
      <c r="N1893" s="175" t="s">
        <v>9300</v>
      </c>
      <c r="O1893" t="s">
        <v>1616</v>
      </c>
    </row>
    <row r="1894" spans="12:15">
      <c r="L1894" t="s">
        <v>4588</v>
      </c>
      <c r="M1894" s="175" t="s">
        <v>13118</v>
      </c>
      <c r="N1894" s="175" t="s">
        <v>9301</v>
      </c>
      <c r="O1894" t="s">
        <v>1616</v>
      </c>
    </row>
    <row r="1895" spans="12:15">
      <c r="L1895" t="s">
        <v>4589</v>
      </c>
      <c r="M1895" s="175" t="s">
        <v>13117</v>
      </c>
      <c r="N1895" s="175" t="s">
        <v>9302</v>
      </c>
      <c r="O1895" t="s">
        <v>1616</v>
      </c>
    </row>
    <row r="1896" spans="12:15">
      <c r="L1896" t="s">
        <v>4590</v>
      </c>
      <c r="M1896" s="175" t="s">
        <v>13119</v>
      </c>
      <c r="N1896" s="175" t="s">
        <v>9303</v>
      </c>
      <c r="O1896" t="s">
        <v>1618</v>
      </c>
    </row>
    <row r="1897" spans="12:15">
      <c r="L1897" t="s">
        <v>4591</v>
      </c>
      <c r="M1897" s="175" t="s">
        <v>13118</v>
      </c>
      <c r="N1897" s="175" t="s">
        <v>9304</v>
      </c>
      <c r="O1897" t="s">
        <v>1616</v>
      </c>
    </row>
    <row r="1898" spans="12:15">
      <c r="L1898" t="s">
        <v>4592</v>
      </c>
      <c r="M1898" s="175" t="s">
        <v>13120</v>
      </c>
      <c r="N1898" s="175" t="s">
        <v>9305</v>
      </c>
      <c r="O1898" t="s">
        <v>1616</v>
      </c>
    </row>
    <row r="1899" spans="12:15">
      <c r="L1899" t="s">
        <v>4593</v>
      </c>
      <c r="M1899" s="175" t="s">
        <v>13118</v>
      </c>
      <c r="N1899" s="175" t="s">
        <v>9306</v>
      </c>
      <c r="O1899" t="s">
        <v>1616</v>
      </c>
    </row>
    <row r="1900" spans="12:15">
      <c r="L1900" t="s">
        <v>4594</v>
      </c>
      <c r="M1900" s="175" t="s">
        <v>13118</v>
      </c>
      <c r="N1900" s="175" t="s">
        <v>9307</v>
      </c>
      <c r="O1900" t="s">
        <v>1616</v>
      </c>
    </row>
    <row r="1901" spans="12:15">
      <c r="L1901" t="s">
        <v>4595</v>
      </c>
      <c r="M1901" s="175" t="s">
        <v>13118</v>
      </c>
      <c r="N1901" s="175" t="s">
        <v>9308</v>
      </c>
      <c r="O1901" t="s">
        <v>1616</v>
      </c>
    </row>
    <row r="1902" spans="12:15">
      <c r="L1902" t="s">
        <v>4596</v>
      </c>
      <c r="M1902" s="175" t="s">
        <v>13118</v>
      </c>
      <c r="N1902" s="175" t="s">
        <v>9309</v>
      </c>
      <c r="O1902" t="s">
        <v>1616</v>
      </c>
    </row>
    <row r="1903" spans="12:15">
      <c r="L1903" t="s">
        <v>4597</v>
      </c>
      <c r="M1903" s="175" t="s">
        <v>13120</v>
      </c>
      <c r="N1903" s="175" t="s">
        <v>9310</v>
      </c>
      <c r="O1903" t="s">
        <v>1616</v>
      </c>
    </row>
    <row r="1904" spans="12:15">
      <c r="L1904" t="s">
        <v>4598</v>
      </c>
      <c r="M1904" s="175" t="s">
        <v>13118</v>
      </c>
      <c r="N1904" s="175" t="s">
        <v>9311</v>
      </c>
      <c r="O1904" t="s">
        <v>1616</v>
      </c>
    </row>
    <row r="1905" spans="12:15">
      <c r="L1905" t="s">
        <v>4599</v>
      </c>
      <c r="M1905" s="175"/>
      <c r="N1905" s="175" t="s">
        <v>9312</v>
      </c>
      <c r="O1905" t="s">
        <v>1616</v>
      </c>
    </row>
    <row r="1906" spans="12:15">
      <c r="L1906" t="s">
        <v>4600</v>
      </c>
      <c r="M1906" s="175" t="s">
        <v>13121</v>
      </c>
      <c r="N1906" s="175" t="s">
        <v>9313</v>
      </c>
      <c r="O1906" t="s">
        <v>1616</v>
      </c>
    </row>
    <row r="1907" spans="12:15">
      <c r="L1907" t="s">
        <v>4601</v>
      </c>
      <c r="M1907" s="175" t="s">
        <v>13122</v>
      </c>
      <c r="N1907" s="175" t="s">
        <v>9314</v>
      </c>
      <c r="O1907" t="s">
        <v>1616</v>
      </c>
    </row>
    <row r="1908" spans="12:15">
      <c r="L1908" t="s">
        <v>4602</v>
      </c>
      <c r="M1908" s="175" t="s">
        <v>13123</v>
      </c>
      <c r="N1908" s="175" t="s">
        <v>9315</v>
      </c>
      <c r="O1908" t="s">
        <v>1616</v>
      </c>
    </row>
    <row r="1909" spans="12:15">
      <c r="L1909" t="s">
        <v>4603</v>
      </c>
      <c r="M1909" s="175" t="s">
        <v>13124</v>
      </c>
      <c r="N1909" s="175" t="s">
        <v>9316</v>
      </c>
      <c r="O1909" t="s">
        <v>1616</v>
      </c>
    </row>
    <row r="1910" spans="12:15">
      <c r="L1910" t="s">
        <v>4604</v>
      </c>
      <c r="M1910" s="175" t="s">
        <v>13124</v>
      </c>
      <c r="N1910" s="175" t="s">
        <v>9317</v>
      </c>
      <c r="O1910" t="s">
        <v>1616</v>
      </c>
    </row>
    <row r="1911" spans="12:15">
      <c r="L1911" t="s">
        <v>4605</v>
      </c>
      <c r="M1911" s="175" t="s">
        <v>13125</v>
      </c>
      <c r="N1911" s="175" t="s">
        <v>9318</v>
      </c>
      <c r="O1911" t="s">
        <v>1616</v>
      </c>
    </row>
    <row r="1912" spans="12:15">
      <c r="L1912" t="s">
        <v>4606</v>
      </c>
      <c r="M1912" s="175" t="s">
        <v>13126</v>
      </c>
      <c r="N1912" s="175" t="s">
        <v>9319</v>
      </c>
      <c r="O1912" t="s">
        <v>1616</v>
      </c>
    </row>
    <row r="1913" spans="12:15">
      <c r="L1913" t="s">
        <v>4607</v>
      </c>
      <c r="M1913" s="175" t="s">
        <v>13127</v>
      </c>
      <c r="N1913" s="175" t="s">
        <v>9320</v>
      </c>
      <c r="O1913" t="s">
        <v>1616</v>
      </c>
    </row>
    <row r="1914" spans="12:15">
      <c r="L1914" t="s">
        <v>4608</v>
      </c>
      <c r="M1914" s="175" t="s">
        <v>13128</v>
      </c>
      <c r="N1914" s="175" t="s">
        <v>9321</v>
      </c>
      <c r="O1914" t="s">
        <v>1618</v>
      </c>
    </row>
    <row r="1915" spans="12:15">
      <c r="L1915" t="s">
        <v>4609</v>
      </c>
      <c r="M1915" s="175" t="s">
        <v>13129</v>
      </c>
      <c r="N1915" s="175" t="s">
        <v>9322</v>
      </c>
      <c r="O1915" t="s">
        <v>1618</v>
      </c>
    </row>
    <row r="1916" spans="12:15">
      <c r="L1916" t="s">
        <v>4610</v>
      </c>
      <c r="M1916" s="175" t="s">
        <v>13130</v>
      </c>
      <c r="N1916" s="175" t="s">
        <v>9323</v>
      </c>
      <c r="O1916" t="s">
        <v>1618</v>
      </c>
    </row>
    <row r="1917" spans="12:15">
      <c r="L1917" t="s">
        <v>4611</v>
      </c>
      <c r="M1917" s="175" t="s">
        <v>13131</v>
      </c>
      <c r="N1917" s="175" t="s">
        <v>9324</v>
      </c>
      <c r="O1917" t="s">
        <v>1618</v>
      </c>
    </row>
    <row r="1918" spans="12:15">
      <c r="L1918" t="s">
        <v>4612</v>
      </c>
      <c r="M1918" s="175"/>
      <c r="N1918" s="175" t="s">
        <v>9325</v>
      </c>
      <c r="O1918" t="s">
        <v>1616</v>
      </c>
    </row>
    <row r="1919" spans="12:15">
      <c r="L1919" t="s">
        <v>4613</v>
      </c>
      <c r="M1919" s="175"/>
      <c r="N1919" s="175" t="s">
        <v>9326</v>
      </c>
      <c r="O1919" t="s">
        <v>1616</v>
      </c>
    </row>
    <row r="1920" spans="12:15">
      <c r="L1920" t="s">
        <v>4614</v>
      </c>
      <c r="M1920" s="175"/>
      <c r="N1920" s="175" t="s">
        <v>9327</v>
      </c>
      <c r="O1920" t="s">
        <v>1616</v>
      </c>
    </row>
    <row r="1921" spans="12:15">
      <c r="L1921" t="s">
        <v>4615</v>
      </c>
      <c r="M1921" s="175"/>
      <c r="N1921" s="175" t="s">
        <v>9328</v>
      </c>
      <c r="O1921" t="s">
        <v>1616</v>
      </c>
    </row>
    <row r="1922" spans="12:15">
      <c r="L1922" t="s">
        <v>4616</v>
      </c>
      <c r="M1922" s="175"/>
      <c r="N1922" s="175" t="s">
        <v>9329</v>
      </c>
      <c r="O1922" t="s">
        <v>1616</v>
      </c>
    </row>
    <row r="1923" spans="12:15">
      <c r="L1923" t="s">
        <v>4617</v>
      </c>
      <c r="M1923" s="175"/>
      <c r="N1923" s="175" t="s">
        <v>9330</v>
      </c>
      <c r="O1923" t="s">
        <v>1616</v>
      </c>
    </row>
    <row r="1924" spans="12:15">
      <c r="L1924" t="s">
        <v>4618</v>
      </c>
      <c r="M1924" s="175"/>
      <c r="N1924" s="175" t="s">
        <v>9331</v>
      </c>
      <c r="O1924" t="s">
        <v>1616</v>
      </c>
    </row>
    <row r="1925" spans="12:15">
      <c r="L1925" t="s">
        <v>4619</v>
      </c>
      <c r="M1925" s="175"/>
      <c r="N1925" s="175" t="s">
        <v>9332</v>
      </c>
      <c r="O1925" t="s">
        <v>1616</v>
      </c>
    </row>
    <row r="1926" spans="12:15">
      <c r="L1926" t="s">
        <v>4620</v>
      </c>
      <c r="M1926" s="175"/>
      <c r="N1926" s="175" t="s">
        <v>9333</v>
      </c>
      <c r="O1926" t="s">
        <v>1616</v>
      </c>
    </row>
    <row r="1927" spans="12:15">
      <c r="L1927" t="s">
        <v>4621</v>
      </c>
      <c r="M1927" s="175"/>
      <c r="N1927" s="175" t="s">
        <v>9334</v>
      </c>
      <c r="O1927" t="s">
        <v>1616</v>
      </c>
    </row>
    <row r="1928" spans="12:15">
      <c r="L1928" t="s">
        <v>4622</v>
      </c>
      <c r="M1928" s="175"/>
      <c r="N1928" s="175" t="s">
        <v>9335</v>
      </c>
      <c r="O1928" t="s">
        <v>1616</v>
      </c>
    </row>
    <row r="1929" spans="12:15">
      <c r="L1929" t="s">
        <v>4623</v>
      </c>
      <c r="M1929" s="175"/>
      <c r="N1929" s="175" t="s">
        <v>9336</v>
      </c>
      <c r="O1929" t="s">
        <v>1616</v>
      </c>
    </row>
    <row r="1930" spans="12:15">
      <c r="L1930" t="s">
        <v>4624</v>
      </c>
      <c r="M1930" s="175"/>
      <c r="N1930" s="175" t="s">
        <v>9337</v>
      </c>
      <c r="O1930" t="s">
        <v>1616</v>
      </c>
    </row>
    <row r="1931" spans="12:15">
      <c r="L1931" t="s">
        <v>4625</v>
      </c>
      <c r="M1931" s="175"/>
      <c r="N1931" s="175" t="s">
        <v>9338</v>
      </c>
      <c r="O1931" t="s">
        <v>1616</v>
      </c>
    </row>
    <row r="1932" spans="12:15">
      <c r="L1932" t="s">
        <v>4626</v>
      </c>
      <c r="M1932" s="175"/>
      <c r="N1932" s="175" t="s">
        <v>9339</v>
      </c>
      <c r="O1932" t="s">
        <v>1616</v>
      </c>
    </row>
    <row r="1933" spans="12:15">
      <c r="L1933" t="s">
        <v>4627</v>
      </c>
      <c r="M1933" s="175"/>
      <c r="N1933" s="175" t="s">
        <v>9340</v>
      </c>
      <c r="O1933" t="s">
        <v>1616</v>
      </c>
    </row>
    <row r="1934" spans="12:15">
      <c r="L1934" t="s">
        <v>4628</v>
      </c>
      <c r="M1934" s="175"/>
      <c r="N1934" s="175" t="s">
        <v>9341</v>
      </c>
      <c r="O1934" t="s">
        <v>1616</v>
      </c>
    </row>
    <row r="1935" spans="12:15">
      <c r="L1935" t="s">
        <v>4629</v>
      </c>
      <c r="M1935" s="175"/>
      <c r="N1935" s="175" t="s">
        <v>9342</v>
      </c>
      <c r="O1935" t="s">
        <v>1616</v>
      </c>
    </row>
    <row r="1936" spans="12:15">
      <c r="L1936" t="s">
        <v>4630</v>
      </c>
      <c r="M1936" s="175"/>
      <c r="N1936" s="175" t="s">
        <v>9343</v>
      </c>
      <c r="O1936" t="s">
        <v>1616</v>
      </c>
    </row>
    <row r="1937" spans="12:15">
      <c r="L1937" t="s">
        <v>4631</v>
      </c>
      <c r="M1937" s="175"/>
      <c r="N1937" s="175" t="s">
        <v>9344</v>
      </c>
      <c r="O1937" t="s">
        <v>1616</v>
      </c>
    </row>
    <row r="1938" spans="12:15">
      <c r="L1938" t="s">
        <v>4632</v>
      </c>
      <c r="M1938" s="175"/>
      <c r="N1938" s="175" t="s">
        <v>9345</v>
      </c>
      <c r="O1938" t="s">
        <v>1616</v>
      </c>
    </row>
    <row r="1939" spans="12:15">
      <c r="L1939" t="s">
        <v>4633</v>
      </c>
      <c r="M1939" s="175"/>
      <c r="N1939" s="175" t="s">
        <v>9346</v>
      </c>
      <c r="O1939" t="s">
        <v>1616</v>
      </c>
    </row>
    <row r="1940" spans="12:15">
      <c r="L1940" t="s">
        <v>4634</v>
      </c>
      <c r="M1940" s="175"/>
      <c r="N1940" s="175" t="s">
        <v>9347</v>
      </c>
      <c r="O1940" t="s">
        <v>1616</v>
      </c>
    </row>
    <row r="1941" spans="12:15">
      <c r="L1941" t="s">
        <v>4635</v>
      </c>
      <c r="M1941" s="175" t="s">
        <v>13132</v>
      </c>
      <c r="N1941" s="175" t="s">
        <v>9348</v>
      </c>
      <c r="O1941" t="s">
        <v>1616</v>
      </c>
    </row>
    <row r="1942" spans="12:15">
      <c r="L1942" t="s">
        <v>4636</v>
      </c>
      <c r="M1942" s="175"/>
      <c r="N1942" s="175" t="s">
        <v>9349</v>
      </c>
      <c r="O1942" t="s">
        <v>1616</v>
      </c>
    </row>
    <row r="1943" spans="12:15">
      <c r="L1943" t="s">
        <v>4637</v>
      </c>
      <c r="M1943" s="175" t="s">
        <v>13133</v>
      </c>
      <c r="N1943" s="175" t="s">
        <v>9350</v>
      </c>
      <c r="O1943" t="s">
        <v>1616</v>
      </c>
    </row>
    <row r="1944" spans="12:15">
      <c r="L1944" t="s">
        <v>4638</v>
      </c>
      <c r="M1944" s="175">
        <v>1</v>
      </c>
      <c r="N1944" s="175" t="s">
        <v>9351</v>
      </c>
      <c r="O1944" t="s">
        <v>1616</v>
      </c>
    </row>
    <row r="1945" spans="12:15">
      <c r="L1945" t="s">
        <v>4639</v>
      </c>
      <c r="M1945" s="175" t="s">
        <v>13134</v>
      </c>
      <c r="N1945" s="175" t="s">
        <v>9352</v>
      </c>
      <c r="O1945" t="s">
        <v>1616</v>
      </c>
    </row>
    <row r="1946" spans="12:15">
      <c r="L1946" t="s">
        <v>4640</v>
      </c>
      <c r="M1946" s="175" t="s">
        <v>13135</v>
      </c>
      <c r="N1946" s="175" t="s">
        <v>9353</v>
      </c>
      <c r="O1946" t="s">
        <v>1616</v>
      </c>
    </row>
    <row r="1947" spans="12:15">
      <c r="L1947" t="s">
        <v>4641</v>
      </c>
      <c r="M1947" s="175" t="s">
        <v>13136</v>
      </c>
      <c r="N1947" s="175" t="s">
        <v>9354</v>
      </c>
      <c r="O1947" t="s">
        <v>1616</v>
      </c>
    </row>
    <row r="1948" spans="12:15">
      <c r="L1948" t="s">
        <v>4642</v>
      </c>
      <c r="M1948" s="175" t="s">
        <v>13137</v>
      </c>
      <c r="N1948" s="175" t="s">
        <v>9355</v>
      </c>
      <c r="O1948" t="s">
        <v>1616</v>
      </c>
    </row>
    <row r="1949" spans="12:15">
      <c r="L1949" t="s">
        <v>4643</v>
      </c>
      <c r="M1949" s="175" t="s">
        <v>13138</v>
      </c>
      <c r="N1949" s="175" t="s">
        <v>9356</v>
      </c>
      <c r="O1949" t="s">
        <v>1616</v>
      </c>
    </row>
    <row r="1950" spans="12:15">
      <c r="L1950" t="s">
        <v>4644</v>
      </c>
      <c r="M1950" s="175" t="s">
        <v>13139</v>
      </c>
      <c r="N1950" s="175" t="s">
        <v>9357</v>
      </c>
      <c r="O1950" t="s">
        <v>1616</v>
      </c>
    </row>
    <row r="1951" spans="12:15">
      <c r="L1951" t="s">
        <v>4645</v>
      </c>
      <c r="M1951" s="175" t="s">
        <v>13140</v>
      </c>
      <c r="N1951" s="175" t="s">
        <v>9358</v>
      </c>
      <c r="O1951" t="s">
        <v>1616</v>
      </c>
    </row>
    <row r="1952" spans="12:15">
      <c r="L1952" t="s">
        <v>4646</v>
      </c>
      <c r="M1952" s="175" t="s">
        <v>13141</v>
      </c>
      <c r="N1952" s="175" t="s">
        <v>9359</v>
      </c>
      <c r="O1952" t="s">
        <v>1616</v>
      </c>
    </row>
    <row r="1953" spans="12:15">
      <c r="L1953" t="s">
        <v>4647</v>
      </c>
      <c r="M1953" s="175" t="s">
        <v>13142</v>
      </c>
      <c r="N1953" s="175" t="s">
        <v>9360</v>
      </c>
      <c r="O1953" t="s">
        <v>1616</v>
      </c>
    </row>
    <row r="1954" spans="12:15">
      <c r="L1954" t="s">
        <v>4648</v>
      </c>
      <c r="M1954" s="175" t="s">
        <v>13143</v>
      </c>
      <c r="N1954" s="175" t="s">
        <v>9361</v>
      </c>
      <c r="O1954" t="s">
        <v>1616</v>
      </c>
    </row>
    <row r="1955" spans="12:15">
      <c r="L1955" t="s">
        <v>4649</v>
      </c>
      <c r="M1955" s="175" t="s">
        <v>13144</v>
      </c>
      <c r="N1955" s="175" t="s">
        <v>9362</v>
      </c>
      <c r="O1955" t="s">
        <v>1616</v>
      </c>
    </row>
    <row r="1956" spans="12:15">
      <c r="L1956" t="s">
        <v>4650</v>
      </c>
      <c r="M1956" s="175" t="s">
        <v>13145</v>
      </c>
      <c r="N1956" s="175" t="s">
        <v>9363</v>
      </c>
      <c r="O1956" t="s">
        <v>1618</v>
      </c>
    </row>
    <row r="1957" spans="12:15">
      <c r="L1957" t="s">
        <v>4651</v>
      </c>
      <c r="M1957" s="175"/>
      <c r="N1957" s="175" t="s">
        <v>9364</v>
      </c>
      <c r="O1957" t="s">
        <v>1616</v>
      </c>
    </row>
    <row r="1958" spans="12:15">
      <c r="L1958" t="s">
        <v>4652</v>
      </c>
      <c r="M1958" s="175"/>
      <c r="N1958" s="175" t="s">
        <v>9365</v>
      </c>
      <c r="O1958" t="s">
        <v>1616</v>
      </c>
    </row>
    <row r="1959" spans="12:15">
      <c r="L1959" t="s">
        <v>4653</v>
      </c>
      <c r="M1959" s="175"/>
      <c r="N1959" s="175" t="s">
        <v>9366</v>
      </c>
      <c r="O1959" t="s">
        <v>1616</v>
      </c>
    </row>
    <row r="1960" spans="12:15">
      <c r="L1960" t="s">
        <v>4654</v>
      </c>
      <c r="M1960" s="175"/>
      <c r="N1960" s="175" t="s">
        <v>9367</v>
      </c>
      <c r="O1960" t="s">
        <v>1618</v>
      </c>
    </row>
    <row r="1961" spans="12:15">
      <c r="L1961" t="s">
        <v>4655</v>
      </c>
      <c r="M1961" s="175"/>
      <c r="N1961" s="175" t="s">
        <v>9368</v>
      </c>
      <c r="O1961" t="s">
        <v>1618</v>
      </c>
    </row>
    <row r="1962" spans="12:15">
      <c r="L1962" t="s">
        <v>4656</v>
      </c>
      <c r="M1962" s="175"/>
      <c r="N1962" s="175" t="s">
        <v>9369</v>
      </c>
      <c r="O1962" t="s">
        <v>1618</v>
      </c>
    </row>
    <row r="1963" spans="12:15">
      <c r="L1963" t="s">
        <v>4657</v>
      </c>
      <c r="M1963" s="175"/>
      <c r="N1963" s="175" t="s">
        <v>9370</v>
      </c>
      <c r="O1963" t="s">
        <v>1616</v>
      </c>
    </row>
    <row r="1964" spans="12:15">
      <c r="L1964" t="s">
        <v>4658</v>
      </c>
      <c r="M1964" s="175"/>
      <c r="N1964" s="175" t="s">
        <v>9371</v>
      </c>
      <c r="O1964" t="s">
        <v>1616</v>
      </c>
    </row>
    <row r="1965" spans="12:15">
      <c r="L1965" t="s">
        <v>4659</v>
      </c>
      <c r="M1965" s="175"/>
      <c r="N1965" s="175" t="s">
        <v>9372</v>
      </c>
      <c r="O1965" t="s">
        <v>1616</v>
      </c>
    </row>
    <row r="1966" spans="12:15">
      <c r="L1966" t="s">
        <v>4660</v>
      </c>
      <c r="M1966" s="175"/>
      <c r="N1966" s="175" t="s">
        <v>9373</v>
      </c>
      <c r="O1966" t="s">
        <v>1616</v>
      </c>
    </row>
    <row r="1967" spans="12:15">
      <c r="L1967" t="s">
        <v>4661</v>
      </c>
      <c r="M1967" s="175"/>
      <c r="N1967" s="175" t="s">
        <v>9374</v>
      </c>
      <c r="O1967" t="s">
        <v>1616</v>
      </c>
    </row>
    <row r="1968" spans="12:15">
      <c r="L1968" t="s">
        <v>4662</v>
      </c>
      <c r="M1968" s="175"/>
      <c r="N1968" s="175" t="s">
        <v>9375</v>
      </c>
      <c r="O1968" t="s">
        <v>1616</v>
      </c>
    </row>
    <row r="1969" spans="12:15">
      <c r="L1969" t="s">
        <v>4663</v>
      </c>
      <c r="M1969" s="175"/>
      <c r="N1969" s="175" t="s">
        <v>9376</v>
      </c>
      <c r="O1969" t="s">
        <v>1616</v>
      </c>
    </row>
    <row r="1970" spans="12:15">
      <c r="L1970" t="s">
        <v>4664</v>
      </c>
      <c r="M1970" s="175"/>
      <c r="N1970" s="175" t="s">
        <v>9377</v>
      </c>
      <c r="O1970" t="s">
        <v>1618</v>
      </c>
    </row>
    <row r="1971" spans="12:15">
      <c r="L1971" t="s">
        <v>4665</v>
      </c>
      <c r="M1971" s="175"/>
      <c r="N1971" s="175" t="s">
        <v>9378</v>
      </c>
      <c r="O1971" t="s">
        <v>1618</v>
      </c>
    </row>
    <row r="1972" spans="12:15">
      <c r="L1972" t="s">
        <v>4666</v>
      </c>
      <c r="M1972" s="175"/>
      <c r="N1972" s="175" t="s">
        <v>9379</v>
      </c>
      <c r="O1972" t="s">
        <v>1616</v>
      </c>
    </row>
    <row r="1973" spans="12:15">
      <c r="L1973" t="s">
        <v>4667</v>
      </c>
      <c r="M1973" s="175"/>
      <c r="N1973" s="175" t="s">
        <v>9380</v>
      </c>
      <c r="O1973" t="s">
        <v>1616</v>
      </c>
    </row>
    <row r="1974" spans="12:15">
      <c r="L1974" t="s">
        <v>4668</v>
      </c>
      <c r="M1974" s="175"/>
      <c r="N1974" s="175" t="s">
        <v>9381</v>
      </c>
      <c r="O1974" t="s">
        <v>1616</v>
      </c>
    </row>
    <row r="1975" spans="12:15">
      <c r="L1975" t="s">
        <v>4669</v>
      </c>
      <c r="M1975" s="175"/>
      <c r="N1975" s="175" t="s">
        <v>9382</v>
      </c>
      <c r="O1975" t="s">
        <v>1618</v>
      </c>
    </row>
    <row r="1976" spans="12:15">
      <c r="L1976" t="s">
        <v>4670</v>
      </c>
      <c r="M1976" s="175"/>
      <c r="N1976" s="175" t="s">
        <v>9383</v>
      </c>
      <c r="O1976" t="s">
        <v>1616</v>
      </c>
    </row>
    <row r="1977" spans="12:15">
      <c r="L1977" t="s">
        <v>4671</v>
      </c>
      <c r="M1977" s="175"/>
      <c r="N1977" s="175" t="s">
        <v>9384</v>
      </c>
      <c r="O1977" t="s">
        <v>1616</v>
      </c>
    </row>
    <row r="1978" spans="12:15">
      <c r="L1978" t="s">
        <v>4672</v>
      </c>
      <c r="M1978" s="175"/>
      <c r="N1978" s="175" t="s">
        <v>9385</v>
      </c>
      <c r="O1978" t="s">
        <v>1616</v>
      </c>
    </row>
    <row r="1979" spans="12:15">
      <c r="L1979" t="s">
        <v>4673</v>
      </c>
      <c r="M1979" s="175"/>
      <c r="N1979" s="175" t="s">
        <v>9386</v>
      </c>
      <c r="O1979" t="s">
        <v>1616</v>
      </c>
    </row>
    <row r="1980" spans="12:15">
      <c r="L1980" t="s">
        <v>4674</v>
      </c>
      <c r="M1980" s="175"/>
      <c r="N1980" s="175" t="s">
        <v>9387</v>
      </c>
      <c r="O1980" t="s">
        <v>1616</v>
      </c>
    </row>
    <row r="1981" spans="12:15">
      <c r="L1981" t="s">
        <v>4675</v>
      </c>
      <c r="M1981" s="175"/>
      <c r="N1981" s="175" t="s">
        <v>9388</v>
      </c>
      <c r="O1981" t="s">
        <v>1616</v>
      </c>
    </row>
    <row r="1982" spans="12:15">
      <c r="L1982" t="s">
        <v>4676</v>
      </c>
      <c r="M1982" s="175"/>
      <c r="N1982" s="175" t="s">
        <v>9389</v>
      </c>
      <c r="O1982" t="s">
        <v>1616</v>
      </c>
    </row>
    <row r="1983" spans="12:15">
      <c r="L1983" t="s">
        <v>4677</v>
      </c>
      <c r="M1983" s="175"/>
      <c r="N1983" s="175" t="s">
        <v>9390</v>
      </c>
      <c r="O1983" t="s">
        <v>1616</v>
      </c>
    </row>
    <row r="1984" spans="12:15">
      <c r="L1984" t="s">
        <v>4678</v>
      </c>
      <c r="M1984" s="175"/>
      <c r="N1984" s="175" t="s">
        <v>9391</v>
      </c>
      <c r="O1984" t="s">
        <v>1616</v>
      </c>
    </row>
    <row r="1985" spans="12:15">
      <c r="L1985" t="s">
        <v>4679</v>
      </c>
      <c r="M1985" s="175"/>
      <c r="N1985" s="175" t="s">
        <v>9392</v>
      </c>
      <c r="O1985" t="s">
        <v>1616</v>
      </c>
    </row>
    <row r="1986" spans="12:15">
      <c r="L1986" t="s">
        <v>4680</v>
      </c>
      <c r="M1986" s="175"/>
      <c r="N1986" s="175" t="s">
        <v>9393</v>
      </c>
      <c r="O1986" t="s">
        <v>1616</v>
      </c>
    </row>
    <row r="1987" spans="12:15">
      <c r="L1987" t="s">
        <v>4681</v>
      </c>
      <c r="M1987" s="175"/>
      <c r="N1987" s="175" t="s">
        <v>9394</v>
      </c>
      <c r="O1987" t="s">
        <v>1616</v>
      </c>
    </row>
    <row r="1988" spans="12:15">
      <c r="L1988" t="s">
        <v>4682</v>
      </c>
      <c r="M1988" s="175"/>
      <c r="N1988" s="175" t="s">
        <v>9395</v>
      </c>
      <c r="O1988" t="s">
        <v>1616</v>
      </c>
    </row>
    <row r="1989" spans="12:15">
      <c r="L1989" t="s">
        <v>4683</v>
      </c>
      <c r="M1989" s="175"/>
      <c r="N1989" s="175" t="s">
        <v>9396</v>
      </c>
      <c r="O1989" t="s">
        <v>1616</v>
      </c>
    </row>
    <row r="1990" spans="12:15">
      <c r="L1990" t="s">
        <v>4684</v>
      </c>
      <c r="M1990" s="175"/>
      <c r="N1990" s="175" t="s">
        <v>9397</v>
      </c>
      <c r="O1990" t="s">
        <v>1616</v>
      </c>
    </row>
    <row r="1991" spans="12:15">
      <c r="L1991" t="s">
        <v>4685</v>
      </c>
      <c r="M1991" s="175"/>
      <c r="N1991" s="175" t="s">
        <v>9398</v>
      </c>
      <c r="O1991" t="s">
        <v>1618</v>
      </c>
    </row>
    <row r="1992" spans="12:15">
      <c r="L1992" t="s">
        <v>4686</v>
      </c>
      <c r="M1992" s="175"/>
      <c r="N1992" s="175" t="s">
        <v>9399</v>
      </c>
      <c r="O1992" t="s">
        <v>1618</v>
      </c>
    </row>
    <row r="1993" spans="12:15">
      <c r="L1993" t="s">
        <v>4687</v>
      </c>
      <c r="M1993" s="175"/>
      <c r="N1993" s="175" t="s">
        <v>9400</v>
      </c>
      <c r="O1993" t="s">
        <v>1618</v>
      </c>
    </row>
    <row r="1994" spans="12:15">
      <c r="L1994" t="s">
        <v>4688</v>
      </c>
      <c r="M1994" s="175"/>
      <c r="N1994" s="175" t="s">
        <v>9401</v>
      </c>
      <c r="O1994" t="s">
        <v>1618</v>
      </c>
    </row>
    <row r="1995" spans="12:15">
      <c r="L1995" t="s">
        <v>4689</v>
      </c>
      <c r="M1995" s="175"/>
      <c r="N1995" s="175" t="s">
        <v>9402</v>
      </c>
      <c r="O1995" t="s">
        <v>1618</v>
      </c>
    </row>
    <row r="1996" spans="12:15">
      <c r="L1996" t="s">
        <v>4690</v>
      </c>
      <c r="M1996" s="175"/>
      <c r="N1996" s="175" t="s">
        <v>9403</v>
      </c>
      <c r="O1996" t="s">
        <v>1618</v>
      </c>
    </row>
    <row r="1997" spans="12:15">
      <c r="L1997" t="s">
        <v>4691</v>
      </c>
      <c r="M1997" s="175"/>
      <c r="N1997" s="175" t="s">
        <v>9404</v>
      </c>
      <c r="O1997" t="s">
        <v>1618</v>
      </c>
    </row>
    <row r="1998" spans="12:15">
      <c r="L1998" t="s">
        <v>4692</v>
      </c>
      <c r="M1998" s="175"/>
      <c r="N1998" s="175" t="s">
        <v>9405</v>
      </c>
      <c r="O1998" t="s">
        <v>1618</v>
      </c>
    </row>
    <row r="1999" spans="12:15">
      <c r="L1999" t="s">
        <v>4693</v>
      </c>
      <c r="M1999" s="175"/>
      <c r="N1999" s="175" t="s">
        <v>9406</v>
      </c>
      <c r="O1999" t="s">
        <v>1618</v>
      </c>
    </row>
    <row r="2000" spans="12:15">
      <c r="L2000" t="s">
        <v>4694</v>
      </c>
      <c r="M2000" s="175"/>
      <c r="N2000" s="175" t="s">
        <v>9407</v>
      </c>
      <c r="O2000" t="s">
        <v>1618</v>
      </c>
    </row>
    <row r="2001" spans="12:15">
      <c r="L2001" t="s">
        <v>4695</v>
      </c>
      <c r="M2001" s="175"/>
      <c r="N2001" s="175" t="s">
        <v>9408</v>
      </c>
      <c r="O2001" t="s">
        <v>1616</v>
      </c>
    </row>
    <row r="2002" spans="12:15">
      <c r="L2002" t="s">
        <v>4696</v>
      </c>
      <c r="M2002" s="175" t="s">
        <v>13146</v>
      </c>
      <c r="N2002" s="175" t="s">
        <v>9409</v>
      </c>
      <c r="O2002" t="s">
        <v>14996</v>
      </c>
    </row>
    <row r="2003" spans="12:15">
      <c r="L2003" t="s">
        <v>4697</v>
      </c>
      <c r="M2003" s="175"/>
      <c r="N2003" s="175" t="s">
        <v>9410</v>
      </c>
      <c r="O2003" t="s">
        <v>1615</v>
      </c>
    </row>
    <row r="2004" spans="12:15">
      <c r="L2004" t="s">
        <v>4698</v>
      </c>
      <c r="M2004" s="175"/>
      <c r="N2004" s="175" t="s">
        <v>9411</v>
      </c>
      <c r="O2004" t="s">
        <v>1615</v>
      </c>
    </row>
    <row r="2005" spans="12:15">
      <c r="L2005" t="s">
        <v>4699</v>
      </c>
      <c r="M2005" s="175"/>
      <c r="N2005" s="175" t="s">
        <v>9412</v>
      </c>
      <c r="O2005" t="s">
        <v>1616</v>
      </c>
    </row>
    <row r="2006" spans="12:15">
      <c r="L2006" t="s">
        <v>4700</v>
      </c>
      <c r="M2006" s="175"/>
      <c r="N2006" s="175" t="s">
        <v>9413</v>
      </c>
      <c r="O2006" t="s">
        <v>1616</v>
      </c>
    </row>
    <row r="2007" spans="12:15">
      <c r="L2007" t="s">
        <v>4701</v>
      </c>
      <c r="M2007" s="175"/>
      <c r="N2007" s="175" t="s">
        <v>9414</v>
      </c>
      <c r="O2007" t="s">
        <v>1616</v>
      </c>
    </row>
    <row r="2008" spans="12:15">
      <c r="L2008" t="s">
        <v>4702</v>
      </c>
      <c r="M2008" s="175"/>
      <c r="N2008" s="175" t="s">
        <v>9415</v>
      </c>
      <c r="O2008" t="s">
        <v>1616</v>
      </c>
    </row>
    <row r="2009" spans="12:15">
      <c r="L2009" t="s">
        <v>4703</v>
      </c>
      <c r="M2009" s="175"/>
      <c r="N2009" s="175" t="s">
        <v>9416</v>
      </c>
      <c r="O2009" t="s">
        <v>1616</v>
      </c>
    </row>
    <row r="2010" spans="12:15">
      <c r="L2010" t="s">
        <v>4704</v>
      </c>
      <c r="M2010" s="175"/>
      <c r="N2010" s="175" t="s">
        <v>9417</v>
      </c>
      <c r="O2010" t="s">
        <v>1618</v>
      </c>
    </row>
    <row r="2011" spans="12:15">
      <c r="L2011" t="s">
        <v>4705</v>
      </c>
      <c r="M2011" s="175"/>
      <c r="N2011" s="175" t="s">
        <v>9418</v>
      </c>
      <c r="O2011" t="s">
        <v>1618</v>
      </c>
    </row>
    <row r="2012" spans="12:15">
      <c r="L2012" t="s">
        <v>4706</v>
      </c>
      <c r="M2012" s="175"/>
      <c r="N2012" s="175" t="s">
        <v>9419</v>
      </c>
      <c r="O2012" t="s">
        <v>1618</v>
      </c>
    </row>
    <row r="2013" spans="12:15">
      <c r="L2013" t="s">
        <v>4707</v>
      </c>
      <c r="M2013" s="175"/>
      <c r="N2013" s="175" t="s">
        <v>9420</v>
      </c>
      <c r="O2013" t="s">
        <v>1618</v>
      </c>
    </row>
    <row r="2014" spans="12:15">
      <c r="L2014" t="s">
        <v>4708</v>
      </c>
      <c r="M2014" s="175"/>
      <c r="N2014" s="175" t="s">
        <v>9421</v>
      </c>
      <c r="O2014" t="s">
        <v>1618</v>
      </c>
    </row>
    <row r="2015" spans="12:15">
      <c r="L2015" t="s">
        <v>4709</v>
      </c>
      <c r="M2015" s="175" t="s">
        <v>13147</v>
      </c>
      <c r="N2015" s="175" t="s">
        <v>9422</v>
      </c>
      <c r="O2015" t="s">
        <v>1618</v>
      </c>
    </row>
    <row r="2016" spans="12:15">
      <c r="L2016" t="s">
        <v>4710</v>
      </c>
      <c r="M2016" s="175" t="s">
        <v>13148</v>
      </c>
      <c r="N2016" s="175" t="s">
        <v>9423</v>
      </c>
      <c r="O2016" t="s">
        <v>1618</v>
      </c>
    </row>
    <row r="2017" spans="12:15">
      <c r="L2017" t="s">
        <v>4711</v>
      </c>
      <c r="M2017" s="175"/>
      <c r="N2017" s="175" t="s">
        <v>9424</v>
      </c>
      <c r="O2017" t="s">
        <v>1616</v>
      </c>
    </row>
    <row r="2018" spans="12:15">
      <c r="L2018" t="s">
        <v>4712</v>
      </c>
      <c r="M2018" s="175"/>
      <c r="N2018" s="175" t="s">
        <v>9425</v>
      </c>
      <c r="O2018" t="s">
        <v>1618</v>
      </c>
    </row>
    <row r="2019" spans="12:15">
      <c r="L2019" t="s">
        <v>4713</v>
      </c>
      <c r="M2019" s="175"/>
      <c r="N2019" s="175" t="s">
        <v>9426</v>
      </c>
      <c r="O2019" t="s">
        <v>1616</v>
      </c>
    </row>
    <row r="2020" spans="12:15">
      <c r="L2020" t="s">
        <v>4714</v>
      </c>
      <c r="M2020" s="175"/>
      <c r="N2020" s="175" t="s">
        <v>9427</v>
      </c>
      <c r="O2020" t="s">
        <v>1616</v>
      </c>
    </row>
    <row r="2021" spans="12:15">
      <c r="L2021" t="s">
        <v>4715</v>
      </c>
      <c r="M2021" s="175"/>
      <c r="N2021" s="175" t="s">
        <v>9428</v>
      </c>
      <c r="O2021" t="s">
        <v>1616</v>
      </c>
    </row>
    <row r="2022" spans="12:15">
      <c r="L2022" t="s">
        <v>4716</v>
      </c>
      <c r="M2022" s="175"/>
      <c r="N2022" s="175" t="s">
        <v>9429</v>
      </c>
      <c r="O2022" t="s">
        <v>1616</v>
      </c>
    </row>
    <row r="2023" spans="12:15">
      <c r="L2023" t="s">
        <v>4717</v>
      </c>
      <c r="M2023" s="175"/>
      <c r="N2023" s="175" t="s">
        <v>9430</v>
      </c>
      <c r="O2023" t="s">
        <v>1616</v>
      </c>
    </row>
    <row r="2024" spans="12:15">
      <c r="L2024" t="s">
        <v>4718</v>
      </c>
      <c r="M2024" s="175"/>
      <c r="N2024" s="175" t="s">
        <v>9431</v>
      </c>
      <c r="O2024" t="s">
        <v>1616</v>
      </c>
    </row>
    <row r="2025" spans="12:15">
      <c r="L2025" t="s">
        <v>4719</v>
      </c>
      <c r="M2025" s="175"/>
      <c r="N2025" s="175" t="s">
        <v>9432</v>
      </c>
      <c r="O2025" t="s">
        <v>1616</v>
      </c>
    </row>
    <row r="2026" spans="12:15">
      <c r="L2026" t="s">
        <v>4720</v>
      </c>
      <c r="M2026" s="175"/>
      <c r="N2026" s="175" t="s">
        <v>9433</v>
      </c>
      <c r="O2026" t="s">
        <v>1616</v>
      </c>
    </row>
    <row r="2027" spans="12:15">
      <c r="L2027" t="s">
        <v>4721</v>
      </c>
      <c r="M2027" s="175"/>
      <c r="N2027" s="175" t="s">
        <v>9434</v>
      </c>
      <c r="O2027" t="s">
        <v>1616</v>
      </c>
    </row>
    <row r="2028" spans="12:15">
      <c r="L2028" t="s">
        <v>4722</v>
      </c>
      <c r="M2028" s="175"/>
      <c r="N2028" s="175" t="s">
        <v>9435</v>
      </c>
      <c r="O2028" t="s">
        <v>1616</v>
      </c>
    </row>
    <row r="2029" spans="12:15">
      <c r="L2029" t="s">
        <v>4723</v>
      </c>
      <c r="M2029" s="175" t="s">
        <v>13149</v>
      </c>
      <c r="N2029" s="175" t="s">
        <v>9436</v>
      </c>
      <c r="O2029" t="s">
        <v>1616</v>
      </c>
    </row>
    <row r="2030" spans="12:15">
      <c r="L2030" t="s">
        <v>4724</v>
      </c>
      <c r="M2030" s="175" t="s">
        <v>13150</v>
      </c>
      <c r="N2030" s="175" t="s">
        <v>9437</v>
      </c>
      <c r="O2030" t="s">
        <v>1616</v>
      </c>
    </row>
    <row r="2031" spans="12:15">
      <c r="L2031" t="s">
        <v>4725</v>
      </c>
      <c r="M2031" s="175" t="s">
        <v>13151</v>
      </c>
      <c r="N2031" s="175" t="s">
        <v>9438</v>
      </c>
      <c r="O2031" t="s">
        <v>1616</v>
      </c>
    </row>
    <row r="2032" spans="12:15">
      <c r="L2032" t="s">
        <v>4726</v>
      </c>
      <c r="M2032" s="175" t="s">
        <v>13152</v>
      </c>
      <c r="N2032" s="175" t="s">
        <v>9439</v>
      </c>
      <c r="O2032" t="s">
        <v>1616</v>
      </c>
    </row>
    <row r="2033" spans="12:15">
      <c r="L2033" t="s">
        <v>4727</v>
      </c>
      <c r="M2033" s="175" t="s">
        <v>13153</v>
      </c>
      <c r="N2033" s="175" t="s">
        <v>9440</v>
      </c>
      <c r="O2033" t="s">
        <v>1616</v>
      </c>
    </row>
    <row r="2034" spans="12:15">
      <c r="L2034" t="s">
        <v>4728</v>
      </c>
      <c r="M2034" s="175" t="s">
        <v>13154</v>
      </c>
      <c r="N2034" s="175" t="s">
        <v>9441</v>
      </c>
      <c r="O2034" t="s">
        <v>1616</v>
      </c>
    </row>
    <row r="2035" spans="12:15">
      <c r="L2035" t="s">
        <v>4729</v>
      </c>
      <c r="M2035" s="175" t="s">
        <v>13155</v>
      </c>
      <c r="N2035" s="175" t="s">
        <v>9442</v>
      </c>
      <c r="O2035" t="s">
        <v>1616</v>
      </c>
    </row>
    <row r="2036" spans="12:15">
      <c r="L2036" t="s">
        <v>4730</v>
      </c>
      <c r="M2036" s="175" t="s">
        <v>13156</v>
      </c>
      <c r="N2036" s="175" t="s">
        <v>9443</v>
      </c>
      <c r="O2036" t="s">
        <v>1616</v>
      </c>
    </row>
    <row r="2037" spans="12:15">
      <c r="L2037" t="s">
        <v>4731</v>
      </c>
      <c r="M2037" s="175" t="s">
        <v>13157</v>
      </c>
      <c r="N2037" s="175" t="s">
        <v>9444</v>
      </c>
      <c r="O2037" t="s">
        <v>1616</v>
      </c>
    </row>
    <row r="2038" spans="12:15">
      <c r="L2038" t="s">
        <v>4732</v>
      </c>
      <c r="M2038" s="175" t="s">
        <v>13158</v>
      </c>
      <c r="N2038" s="175" t="s">
        <v>9445</v>
      </c>
      <c r="O2038" t="s">
        <v>1616</v>
      </c>
    </row>
    <row r="2039" spans="12:15">
      <c r="L2039" t="s">
        <v>4733</v>
      </c>
      <c r="M2039" s="175" t="s">
        <v>13159</v>
      </c>
      <c r="N2039" s="175" t="s">
        <v>9446</v>
      </c>
      <c r="O2039" t="s">
        <v>1616</v>
      </c>
    </row>
    <row r="2040" spans="12:15">
      <c r="L2040" t="s">
        <v>4734</v>
      </c>
      <c r="M2040" s="175" t="s">
        <v>13160</v>
      </c>
      <c r="N2040" s="175" t="s">
        <v>9447</v>
      </c>
      <c r="O2040" t="s">
        <v>1616</v>
      </c>
    </row>
    <row r="2041" spans="12:15">
      <c r="L2041" t="s">
        <v>4735</v>
      </c>
      <c r="M2041" s="175" t="s">
        <v>9448</v>
      </c>
      <c r="N2041" s="175" t="s">
        <v>9448</v>
      </c>
      <c r="O2041" t="s">
        <v>1616</v>
      </c>
    </row>
    <row r="2042" spans="12:15">
      <c r="L2042" t="s">
        <v>4736</v>
      </c>
      <c r="M2042" s="175" t="s">
        <v>13161</v>
      </c>
      <c r="N2042" s="175" t="s">
        <v>9449</v>
      </c>
      <c r="O2042" t="s">
        <v>1616</v>
      </c>
    </row>
    <row r="2043" spans="12:15">
      <c r="L2043" t="s">
        <v>4737</v>
      </c>
      <c r="M2043" s="175" t="s">
        <v>13162</v>
      </c>
      <c r="N2043" s="175" t="s">
        <v>9450</v>
      </c>
      <c r="O2043" t="s">
        <v>1616</v>
      </c>
    </row>
    <row r="2044" spans="12:15">
      <c r="L2044" t="s">
        <v>4738</v>
      </c>
      <c r="M2044" s="175" t="s">
        <v>13163</v>
      </c>
      <c r="N2044" s="175" t="s">
        <v>9451</v>
      </c>
      <c r="O2044" t="s">
        <v>1616</v>
      </c>
    </row>
    <row r="2045" spans="12:15">
      <c r="L2045" t="s">
        <v>4739</v>
      </c>
      <c r="M2045" s="175" t="s">
        <v>13164</v>
      </c>
      <c r="N2045" s="175" t="s">
        <v>9452</v>
      </c>
      <c r="O2045" t="s">
        <v>1616</v>
      </c>
    </row>
    <row r="2046" spans="12:15">
      <c r="L2046" t="s">
        <v>4740</v>
      </c>
      <c r="M2046" s="175" t="s">
        <v>13165</v>
      </c>
      <c r="N2046" s="175" t="s">
        <v>9453</v>
      </c>
      <c r="O2046" t="s">
        <v>1616</v>
      </c>
    </row>
    <row r="2047" spans="12:15">
      <c r="L2047" t="s">
        <v>4741</v>
      </c>
      <c r="M2047" s="175" t="s">
        <v>13166</v>
      </c>
      <c r="N2047" s="175" t="s">
        <v>9454</v>
      </c>
      <c r="O2047" t="s">
        <v>1616</v>
      </c>
    </row>
    <row r="2048" spans="12:15">
      <c r="L2048" t="s">
        <v>4742</v>
      </c>
      <c r="M2048" s="175" t="s">
        <v>13167</v>
      </c>
      <c r="N2048" s="175" t="s">
        <v>9455</v>
      </c>
      <c r="O2048" t="s">
        <v>1616</v>
      </c>
    </row>
    <row r="2049" spans="12:15">
      <c r="L2049" t="s">
        <v>4743</v>
      </c>
      <c r="M2049" s="175" t="s">
        <v>13168</v>
      </c>
      <c r="N2049" s="175" t="s">
        <v>9456</v>
      </c>
      <c r="O2049" t="s">
        <v>1616</v>
      </c>
    </row>
    <row r="2050" spans="12:15">
      <c r="L2050" t="s">
        <v>4744</v>
      </c>
      <c r="M2050" s="175" t="s">
        <v>13169</v>
      </c>
      <c r="N2050" s="175" t="s">
        <v>9457</v>
      </c>
      <c r="O2050" t="s">
        <v>1616</v>
      </c>
    </row>
    <row r="2051" spans="12:15">
      <c r="L2051" t="s">
        <v>4745</v>
      </c>
      <c r="M2051" s="175" t="s">
        <v>13170</v>
      </c>
      <c r="N2051" s="175" t="s">
        <v>9458</v>
      </c>
      <c r="O2051" t="s">
        <v>1616</v>
      </c>
    </row>
    <row r="2052" spans="12:15">
      <c r="L2052" t="s">
        <v>4746</v>
      </c>
      <c r="M2052" s="175" t="s">
        <v>13171</v>
      </c>
      <c r="N2052" s="175" t="s">
        <v>9459</v>
      </c>
      <c r="O2052" t="s">
        <v>1616</v>
      </c>
    </row>
    <row r="2053" spans="12:15">
      <c r="L2053" t="s">
        <v>4747</v>
      </c>
      <c r="M2053" s="175"/>
      <c r="N2053" s="175" t="s">
        <v>9460</v>
      </c>
      <c r="O2053" t="s">
        <v>1616</v>
      </c>
    </row>
    <row r="2054" spans="12:15">
      <c r="L2054" t="s">
        <v>4748</v>
      </c>
      <c r="M2054" s="175"/>
      <c r="N2054" s="175" t="s">
        <v>9461</v>
      </c>
      <c r="O2054" t="s">
        <v>1616</v>
      </c>
    </row>
    <row r="2055" spans="12:15">
      <c r="L2055" t="s">
        <v>4749</v>
      </c>
      <c r="M2055" s="175"/>
      <c r="N2055" s="175" t="s">
        <v>9462</v>
      </c>
      <c r="O2055" t="s">
        <v>14992</v>
      </c>
    </row>
    <row r="2056" spans="12:15">
      <c r="L2056" t="s">
        <v>4750</v>
      </c>
      <c r="M2056" s="175"/>
      <c r="N2056" s="175" t="s">
        <v>9463</v>
      </c>
      <c r="O2056" t="s">
        <v>1616</v>
      </c>
    </row>
    <row r="2057" spans="12:15">
      <c r="L2057" t="s">
        <v>4751</v>
      </c>
      <c r="M2057" s="175" t="s">
        <v>13172</v>
      </c>
      <c r="N2057" s="175" t="s">
        <v>9464</v>
      </c>
      <c r="O2057" t="s">
        <v>1616</v>
      </c>
    </row>
    <row r="2058" spans="12:15">
      <c r="L2058" t="s">
        <v>4752</v>
      </c>
      <c r="M2058" s="175" t="s">
        <v>13173</v>
      </c>
      <c r="N2058" s="175" t="s">
        <v>9465</v>
      </c>
      <c r="O2058" t="s">
        <v>1616</v>
      </c>
    </row>
    <row r="2059" spans="12:15">
      <c r="L2059" t="s">
        <v>4753</v>
      </c>
      <c r="M2059" s="175" t="s">
        <v>13174</v>
      </c>
      <c r="N2059" s="175" t="s">
        <v>9466</v>
      </c>
      <c r="O2059" t="s">
        <v>1616</v>
      </c>
    </row>
    <row r="2060" spans="12:15">
      <c r="L2060" t="s">
        <v>4754</v>
      </c>
      <c r="M2060" s="175"/>
      <c r="N2060" s="175" t="s">
        <v>9467</v>
      </c>
      <c r="O2060" t="s">
        <v>1616</v>
      </c>
    </row>
    <row r="2061" spans="12:15">
      <c r="L2061" t="s">
        <v>4755</v>
      </c>
      <c r="M2061" s="175"/>
      <c r="N2061" s="175" t="s">
        <v>9468</v>
      </c>
      <c r="O2061" t="s">
        <v>1616</v>
      </c>
    </row>
    <row r="2062" spans="12:15">
      <c r="L2062" t="s">
        <v>4756</v>
      </c>
      <c r="M2062" s="175"/>
      <c r="N2062" s="175" t="s">
        <v>9469</v>
      </c>
      <c r="O2062" t="s">
        <v>1616</v>
      </c>
    </row>
    <row r="2063" spans="12:15">
      <c r="L2063" t="s">
        <v>4757</v>
      </c>
      <c r="M2063" s="175"/>
      <c r="N2063" s="175" t="s">
        <v>9470</v>
      </c>
      <c r="O2063" t="s">
        <v>1616</v>
      </c>
    </row>
    <row r="2064" spans="12:15">
      <c r="L2064" t="s">
        <v>4758</v>
      </c>
      <c r="M2064" s="175" t="s">
        <v>13175</v>
      </c>
      <c r="N2064" s="175" t="s">
        <v>9471</v>
      </c>
      <c r="O2064" t="s">
        <v>1616</v>
      </c>
    </row>
    <row r="2065" spans="12:15">
      <c r="L2065" t="s">
        <v>4759</v>
      </c>
      <c r="M2065" s="175" t="s">
        <v>13176</v>
      </c>
      <c r="N2065" s="175" t="s">
        <v>9472</v>
      </c>
      <c r="O2065" t="s">
        <v>1616</v>
      </c>
    </row>
    <row r="2066" spans="12:15">
      <c r="L2066" t="s">
        <v>4760</v>
      </c>
      <c r="M2066" s="175" t="s">
        <v>13176</v>
      </c>
      <c r="N2066" s="175" t="s">
        <v>9473</v>
      </c>
      <c r="O2066" t="s">
        <v>1616</v>
      </c>
    </row>
    <row r="2067" spans="12:15">
      <c r="L2067" t="s">
        <v>4761</v>
      </c>
      <c r="M2067" s="175" t="s">
        <v>13176</v>
      </c>
      <c r="N2067" s="175" t="s">
        <v>9474</v>
      </c>
      <c r="O2067" t="s">
        <v>1616</v>
      </c>
    </row>
    <row r="2068" spans="12:15">
      <c r="L2068" t="s">
        <v>4762</v>
      </c>
      <c r="M2068" s="175" t="s">
        <v>13176</v>
      </c>
      <c r="N2068" s="175" t="s">
        <v>9475</v>
      </c>
      <c r="O2068" t="s">
        <v>1616</v>
      </c>
    </row>
    <row r="2069" spans="12:15">
      <c r="L2069" t="s">
        <v>4763</v>
      </c>
      <c r="M2069" s="175" t="s">
        <v>13176</v>
      </c>
      <c r="N2069" s="175" t="s">
        <v>9476</v>
      </c>
      <c r="O2069" t="s">
        <v>1616</v>
      </c>
    </row>
    <row r="2070" spans="12:15">
      <c r="L2070" t="s">
        <v>4764</v>
      </c>
      <c r="M2070" s="175" t="s">
        <v>13177</v>
      </c>
      <c r="N2070" s="175" t="s">
        <v>9477</v>
      </c>
      <c r="O2070" t="s">
        <v>1616</v>
      </c>
    </row>
    <row r="2071" spans="12:15">
      <c r="L2071" t="s">
        <v>4765</v>
      </c>
      <c r="M2071" s="175" t="s">
        <v>13178</v>
      </c>
      <c r="N2071" s="175" t="s">
        <v>9478</v>
      </c>
      <c r="O2071" t="s">
        <v>1616</v>
      </c>
    </row>
    <row r="2072" spans="12:15">
      <c r="L2072" t="s">
        <v>4766</v>
      </c>
      <c r="M2072" s="175" t="s">
        <v>13179</v>
      </c>
      <c r="N2072" s="175" t="s">
        <v>9479</v>
      </c>
      <c r="O2072" t="s">
        <v>1616</v>
      </c>
    </row>
    <row r="2073" spans="12:15">
      <c r="L2073" t="s">
        <v>4767</v>
      </c>
      <c r="M2073" s="175" t="s">
        <v>13180</v>
      </c>
      <c r="N2073" s="175" t="s">
        <v>9480</v>
      </c>
      <c r="O2073" t="s">
        <v>1616</v>
      </c>
    </row>
    <row r="2074" spans="12:15">
      <c r="L2074" t="s">
        <v>4768</v>
      </c>
      <c r="M2074" s="175" t="s">
        <v>13181</v>
      </c>
      <c r="N2074" s="175" t="s">
        <v>9481</v>
      </c>
      <c r="O2074" t="s">
        <v>1616</v>
      </c>
    </row>
    <row r="2075" spans="12:15">
      <c r="L2075" t="s">
        <v>4769</v>
      </c>
      <c r="M2075" s="175" t="s">
        <v>13182</v>
      </c>
      <c r="N2075" s="175" t="s">
        <v>9482</v>
      </c>
      <c r="O2075" t="s">
        <v>1616</v>
      </c>
    </row>
    <row r="2076" spans="12:15">
      <c r="L2076" t="s">
        <v>4770</v>
      </c>
      <c r="M2076" s="175" t="s">
        <v>13183</v>
      </c>
      <c r="N2076" s="175" t="s">
        <v>9483</v>
      </c>
      <c r="O2076" t="s">
        <v>1616</v>
      </c>
    </row>
    <row r="2077" spans="12:15">
      <c r="L2077" t="s">
        <v>4771</v>
      </c>
      <c r="M2077" s="175" t="s">
        <v>13184</v>
      </c>
      <c r="N2077" s="175" t="s">
        <v>9484</v>
      </c>
      <c r="O2077" t="s">
        <v>1616</v>
      </c>
    </row>
    <row r="2078" spans="12:15">
      <c r="L2078" t="s">
        <v>4772</v>
      </c>
      <c r="M2078" s="175" t="s">
        <v>13185</v>
      </c>
      <c r="N2078" s="175" t="s">
        <v>9485</v>
      </c>
      <c r="O2078" t="s">
        <v>1616</v>
      </c>
    </row>
    <row r="2079" spans="12:15">
      <c r="L2079" t="s">
        <v>4773</v>
      </c>
      <c r="M2079" s="175" t="s">
        <v>13186</v>
      </c>
      <c r="N2079" s="175" t="s">
        <v>9486</v>
      </c>
      <c r="O2079" t="s">
        <v>1616</v>
      </c>
    </row>
    <row r="2080" spans="12:15">
      <c r="L2080" t="s">
        <v>4774</v>
      </c>
      <c r="M2080" s="175" t="s">
        <v>13187</v>
      </c>
      <c r="N2080" s="175" t="s">
        <v>9487</v>
      </c>
      <c r="O2080" t="s">
        <v>1616</v>
      </c>
    </row>
    <row r="2081" spans="12:15">
      <c r="L2081" t="s">
        <v>4775</v>
      </c>
      <c r="M2081" s="175" t="s">
        <v>13188</v>
      </c>
      <c r="N2081" s="175" t="s">
        <v>9488</v>
      </c>
      <c r="O2081" t="s">
        <v>1616</v>
      </c>
    </row>
    <row r="2082" spans="12:15">
      <c r="L2082" t="s">
        <v>4776</v>
      </c>
      <c r="M2082" s="175" t="s">
        <v>13189</v>
      </c>
      <c r="N2082" s="175" t="s">
        <v>9489</v>
      </c>
      <c r="O2082" t="s">
        <v>1616</v>
      </c>
    </row>
    <row r="2083" spans="12:15">
      <c r="L2083" t="s">
        <v>4777</v>
      </c>
      <c r="M2083" s="175" t="s">
        <v>13190</v>
      </c>
      <c r="N2083" s="175" t="s">
        <v>9490</v>
      </c>
      <c r="O2083" t="s">
        <v>1616</v>
      </c>
    </row>
    <row r="2084" spans="12:15">
      <c r="L2084" t="s">
        <v>4778</v>
      </c>
      <c r="M2084" s="175" t="s">
        <v>13191</v>
      </c>
      <c r="N2084" s="175" t="s">
        <v>9491</v>
      </c>
      <c r="O2084" t="s">
        <v>1616</v>
      </c>
    </row>
    <row r="2085" spans="12:15">
      <c r="L2085" t="s">
        <v>4779</v>
      </c>
      <c r="M2085" s="175" t="s">
        <v>13192</v>
      </c>
      <c r="N2085" s="175" t="s">
        <v>9492</v>
      </c>
      <c r="O2085" t="s">
        <v>1616</v>
      </c>
    </row>
    <row r="2086" spans="12:15">
      <c r="L2086" t="s">
        <v>4780</v>
      </c>
      <c r="M2086" s="175" t="s">
        <v>13193</v>
      </c>
      <c r="N2086" s="175" t="s">
        <v>9493</v>
      </c>
      <c r="O2086" t="s">
        <v>1616</v>
      </c>
    </row>
    <row r="2087" spans="12:15">
      <c r="L2087" t="s">
        <v>4781</v>
      </c>
      <c r="M2087" s="175" t="s">
        <v>13194</v>
      </c>
      <c r="N2087" s="175" t="s">
        <v>9494</v>
      </c>
      <c r="O2087" t="s">
        <v>1616</v>
      </c>
    </row>
    <row r="2088" spans="12:15">
      <c r="L2088" t="s">
        <v>4782</v>
      </c>
      <c r="M2088" s="175" t="s">
        <v>13195</v>
      </c>
      <c r="N2088" s="175" t="s">
        <v>9495</v>
      </c>
      <c r="O2088" t="s">
        <v>1616</v>
      </c>
    </row>
    <row r="2089" spans="12:15">
      <c r="L2089" t="s">
        <v>4783</v>
      </c>
      <c r="M2089" s="175" t="s">
        <v>13196</v>
      </c>
      <c r="N2089" s="175" t="s">
        <v>9496</v>
      </c>
      <c r="O2089" t="s">
        <v>1616</v>
      </c>
    </row>
    <row r="2090" spans="12:15">
      <c r="L2090" t="s">
        <v>4784</v>
      </c>
      <c r="M2090" s="175" t="s">
        <v>13197</v>
      </c>
      <c r="N2090" s="175" t="s">
        <v>9497</v>
      </c>
      <c r="O2090" t="s">
        <v>1616</v>
      </c>
    </row>
    <row r="2091" spans="12:15">
      <c r="L2091" t="s">
        <v>4785</v>
      </c>
      <c r="M2091" s="175" t="s">
        <v>13198</v>
      </c>
      <c r="N2091" s="175" t="s">
        <v>9498</v>
      </c>
      <c r="O2091" t="s">
        <v>1616</v>
      </c>
    </row>
    <row r="2092" spans="12:15">
      <c r="L2092" t="s">
        <v>4786</v>
      </c>
      <c r="M2092" s="175" t="s">
        <v>13199</v>
      </c>
      <c r="N2092" s="175" t="s">
        <v>9499</v>
      </c>
      <c r="O2092" t="s">
        <v>1616</v>
      </c>
    </row>
    <row r="2093" spans="12:15">
      <c r="L2093" t="s">
        <v>4787</v>
      </c>
      <c r="M2093" s="175" t="s">
        <v>13200</v>
      </c>
      <c r="N2093" s="175" t="s">
        <v>9500</v>
      </c>
      <c r="O2093" t="s">
        <v>1616</v>
      </c>
    </row>
    <row r="2094" spans="12:15">
      <c r="L2094" t="s">
        <v>4788</v>
      </c>
      <c r="M2094" s="175" t="s">
        <v>13201</v>
      </c>
      <c r="N2094" s="175" t="s">
        <v>9501</v>
      </c>
      <c r="O2094" t="s">
        <v>1616</v>
      </c>
    </row>
    <row r="2095" spans="12:15">
      <c r="L2095" t="s">
        <v>4789</v>
      </c>
      <c r="M2095" s="175" t="s">
        <v>13202</v>
      </c>
      <c r="N2095" s="175" t="s">
        <v>9502</v>
      </c>
      <c r="O2095" t="s">
        <v>1616</v>
      </c>
    </row>
    <row r="2096" spans="12:15">
      <c r="L2096" t="s">
        <v>4790</v>
      </c>
      <c r="M2096" s="175" t="s">
        <v>13203</v>
      </c>
      <c r="N2096" s="175" t="s">
        <v>9503</v>
      </c>
      <c r="O2096" t="s">
        <v>1616</v>
      </c>
    </row>
    <row r="2097" spans="12:15">
      <c r="L2097" t="s">
        <v>4791</v>
      </c>
      <c r="M2097" s="175" t="s">
        <v>13185</v>
      </c>
      <c r="N2097" s="175" t="s">
        <v>9504</v>
      </c>
      <c r="O2097" t="s">
        <v>1616</v>
      </c>
    </row>
    <row r="2098" spans="12:15">
      <c r="L2098" t="s">
        <v>4792</v>
      </c>
      <c r="M2098" s="175"/>
      <c r="N2098" s="175" t="s">
        <v>9505</v>
      </c>
      <c r="O2098" t="s">
        <v>1616</v>
      </c>
    </row>
    <row r="2099" spans="12:15">
      <c r="L2099" t="s">
        <v>4793</v>
      </c>
      <c r="M2099" s="175" t="s">
        <v>13204</v>
      </c>
      <c r="N2099" s="175" t="s">
        <v>9506</v>
      </c>
      <c r="O2099" t="s">
        <v>1616</v>
      </c>
    </row>
    <row r="2100" spans="12:15">
      <c r="L2100" t="s">
        <v>4794</v>
      </c>
      <c r="M2100" s="175" t="s">
        <v>13205</v>
      </c>
      <c r="N2100" s="175" t="s">
        <v>9507</v>
      </c>
      <c r="O2100" t="s">
        <v>1616</v>
      </c>
    </row>
    <row r="2101" spans="12:15">
      <c r="L2101" t="s">
        <v>4795</v>
      </c>
      <c r="M2101" s="175" t="s">
        <v>13206</v>
      </c>
      <c r="N2101" s="175" t="s">
        <v>9508</v>
      </c>
      <c r="O2101" t="s">
        <v>1616</v>
      </c>
    </row>
    <row r="2102" spans="12:15">
      <c r="L2102" t="s">
        <v>4796</v>
      </c>
      <c r="M2102" s="175" t="s">
        <v>13207</v>
      </c>
      <c r="N2102" s="175" t="s">
        <v>9509</v>
      </c>
      <c r="O2102" t="s">
        <v>1618</v>
      </c>
    </row>
    <row r="2103" spans="12:15">
      <c r="L2103" t="s">
        <v>4797</v>
      </c>
      <c r="M2103" s="175"/>
      <c r="N2103" s="175" t="s">
        <v>9510</v>
      </c>
      <c r="O2103" t="s">
        <v>1618</v>
      </c>
    </row>
    <row r="2104" spans="12:15">
      <c r="L2104" t="s">
        <v>4798</v>
      </c>
      <c r="M2104" s="175" t="s">
        <v>13208</v>
      </c>
      <c r="N2104" s="175" t="s">
        <v>9511</v>
      </c>
      <c r="O2104" t="s">
        <v>1618</v>
      </c>
    </row>
    <row r="2105" spans="12:15">
      <c r="L2105" t="s">
        <v>4799</v>
      </c>
      <c r="M2105" s="175" t="s">
        <v>13209</v>
      </c>
      <c r="N2105" s="175" t="s">
        <v>9512</v>
      </c>
      <c r="O2105" t="s">
        <v>1618</v>
      </c>
    </row>
    <row r="2106" spans="12:15">
      <c r="L2106" t="s">
        <v>4800</v>
      </c>
      <c r="M2106" s="175" t="s">
        <v>13210</v>
      </c>
      <c r="N2106" s="175" t="s">
        <v>9513</v>
      </c>
      <c r="O2106" t="s">
        <v>1616</v>
      </c>
    </row>
    <row r="2107" spans="12:15">
      <c r="L2107" t="s">
        <v>4801</v>
      </c>
      <c r="M2107" s="175" t="s">
        <v>13211</v>
      </c>
      <c r="N2107" s="175" t="s">
        <v>9514</v>
      </c>
      <c r="O2107" t="s">
        <v>1616</v>
      </c>
    </row>
    <row r="2108" spans="12:15">
      <c r="L2108" t="s">
        <v>4802</v>
      </c>
      <c r="M2108" s="175"/>
      <c r="N2108" s="175" t="s">
        <v>9515</v>
      </c>
      <c r="O2108" t="s">
        <v>1616</v>
      </c>
    </row>
    <row r="2109" spans="12:15">
      <c r="L2109" t="s">
        <v>4803</v>
      </c>
      <c r="M2109" s="175"/>
      <c r="N2109" s="175" t="s">
        <v>9516</v>
      </c>
      <c r="O2109" t="s">
        <v>1616</v>
      </c>
    </row>
    <row r="2110" spans="12:15">
      <c r="L2110" t="s">
        <v>4804</v>
      </c>
      <c r="M2110" s="175"/>
      <c r="N2110" s="175" t="s">
        <v>9517</v>
      </c>
      <c r="O2110" t="s">
        <v>1616</v>
      </c>
    </row>
    <row r="2111" spans="12:15">
      <c r="L2111" t="s">
        <v>4805</v>
      </c>
      <c r="M2111" s="175"/>
      <c r="N2111" s="175" t="s">
        <v>9518</v>
      </c>
      <c r="O2111" t="s">
        <v>1616</v>
      </c>
    </row>
    <row r="2112" spans="12:15">
      <c r="L2112" t="s">
        <v>4806</v>
      </c>
      <c r="M2112" s="175"/>
      <c r="N2112" s="175" t="s">
        <v>9519</v>
      </c>
      <c r="O2112" t="s">
        <v>1616</v>
      </c>
    </row>
    <row r="2113" spans="12:15">
      <c r="L2113" t="s">
        <v>4807</v>
      </c>
      <c r="M2113" s="175" t="s">
        <v>13212</v>
      </c>
      <c r="N2113" s="175" t="s">
        <v>9520</v>
      </c>
      <c r="O2113" t="s">
        <v>1616</v>
      </c>
    </row>
    <row r="2114" spans="12:15">
      <c r="L2114" t="s">
        <v>4808</v>
      </c>
      <c r="M2114" s="175" t="s">
        <v>13213</v>
      </c>
      <c r="N2114" s="175" t="s">
        <v>9521</v>
      </c>
      <c r="O2114" t="s">
        <v>1616</v>
      </c>
    </row>
    <row r="2115" spans="12:15">
      <c r="L2115" t="s">
        <v>4809</v>
      </c>
      <c r="M2115" s="175"/>
      <c r="N2115" s="175" t="s">
        <v>9522</v>
      </c>
      <c r="O2115" t="s">
        <v>1616</v>
      </c>
    </row>
    <row r="2116" spans="12:15">
      <c r="L2116" t="s">
        <v>4810</v>
      </c>
      <c r="M2116" s="175"/>
      <c r="N2116" s="175" t="s">
        <v>9523</v>
      </c>
      <c r="O2116" t="s">
        <v>1616</v>
      </c>
    </row>
    <row r="2117" spans="12:15">
      <c r="L2117" t="s">
        <v>4811</v>
      </c>
      <c r="M2117" s="175"/>
      <c r="N2117" s="175" t="s">
        <v>9524</v>
      </c>
      <c r="O2117" t="s">
        <v>1616</v>
      </c>
    </row>
    <row r="2118" spans="12:15">
      <c r="L2118" t="s">
        <v>4812</v>
      </c>
      <c r="M2118" s="175"/>
      <c r="N2118" s="175" t="s">
        <v>9525</v>
      </c>
      <c r="O2118" t="s">
        <v>1605</v>
      </c>
    </row>
    <row r="2119" spans="12:15">
      <c r="L2119" t="s">
        <v>4813</v>
      </c>
      <c r="M2119" s="175"/>
      <c r="N2119" s="175" t="s">
        <v>9526</v>
      </c>
      <c r="O2119" t="s">
        <v>1605</v>
      </c>
    </row>
    <row r="2120" spans="12:15">
      <c r="L2120" t="s">
        <v>4814</v>
      </c>
      <c r="M2120" s="175"/>
      <c r="N2120" s="175" t="s">
        <v>9527</v>
      </c>
      <c r="O2120" t="s">
        <v>1616</v>
      </c>
    </row>
    <row r="2121" spans="12:15">
      <c r="L2121" t="s">
        <v>4815</v>
      </c>
      <c r="M2121" s="175"/>
      <c r="N2121" s="175" t="s">
        <v>9528</v>
      </c>
      <c r="O2121" t="s">
        <v>1616</v>
      </c>
    </row>
    <row r="2122" spans="12:15">
      <c r="L2122" t="s">
        <v>4816</v>
      </c>
      <c r="M2122" s="175"/>
      <c r="N2122" s="175" t="s">
        <v>9529</v>
      </c>
      <c r="O2122" t="s">
        <v>1616</v>
      </c>
    </row>
    <row r="2123" spans="12:15">
      <c r="L2123" t="s">
        <v>4817</v>
      </c>
      <c r="M2123" s="175"/>
      <c r="N2123" s="175" t="s">
        <v>9530</v>
      </c>
      <c r="O2123" t="s">
        <v>1616</v>
      </c>
    </row>
    <row r="2124" spans="12:15">
      <c r="L2124" t="s">
        <v>4818</v>
      </c>
      <c r="M2124" s="175"/>
      <c r="N2124" s="175" t="s">
        <v>9531</v>
      </c>
      <c r="O2124" t="s">
        <v>1616</v>
      </c>
    </row>
    <row r="2125" spans="12:15">
      <c r="L2125" t="s">
        <v>4819</v>
      </c>
      <c r="M2125" s="175"/>
      <c r="N2125" s="175" t="s">
        <v>9532</v>
      </c>
      <c r="O2125" t="s">
        <v>1616</v>
      </c>
    </row>
    <row r="2126" spans="12:15">
      <c r="L2126" t="s">
        <v>4820</v>
      </c>
      <c r="M2126" s="175"/>
      <c r="N2126" s="175" t="s">
        <v>9533</v>
      </c>
      <c r="O2126" t="s">
        <v>1616</v>
      </c>
    </row>
    <row r="2127" spans="12:15">
      <c r="L2127" t="s">
        <v>4821</v>
      </c>
      <c r="M2127" s="175"/>
      <c r="N2127" s="175" t="s">
        <v>9534</v>
      </c>
      <c r="O2127" t="s">
        <v>1616</v>
      </c>
    </row>
    <row r="2128" spans="12:15">
      <c r="L2128" t="s">
        <v>4822</v>
      </c>
      <c r="M2128" s="175"/>
      <c r="N2128" s="175" t="s">
        <v>9535</v>
      </c>
      <c r="O2128" t="s">
        <v>1618</v>
      </c>
    </row>
    <row r="2129" spans="12:15">
      <c r="L2129" t="s">
        <v>4823</v>
      </c>
      <c r="M2129" s="175"/>
      <c r="N2129" s="175" t="s">
        <v>9536</v>
      </c>
      <c r="O2129" t="s">
        <v>1618</v>
      </c>
    </row>
    <row r="2130" spans="12:15">
      <c r="L2130" t="s">
        <v>4824</v>
      </c>
      <c r="M2130" s="175"/>
      <c r="N2130" s="175" t="s">
        <v>9537</v>
      </c>
      <c r="O2130" t="s">
        <v>1616</v>
      </c>
    </row>
    <row r="2131" spans="12:15">
      <c r="L2131" t="s">
        <v>4825</v>
      </c>
      <c r="M2131" s="175"/>
      <c r="N2131" s="175" t="s">
        <v>9538</v>
      </c>
      <c r="O2131" t="s">
        <v>1616</v>
      </c>
    </row>
    <row r="2132" spans="12:15">
      <c r="L2132" t="s">
        <v>4826</v>
      </c>
      <c r="M2132" s="175"/>
      <c r="N2132" s="175" t="s">
        <v>9539</v>
      </c>
      <c r="O2132" t="s">
        <v>1616</v>
      </c>
    </row>
    <row r="2133" spans="12:15">
      <c r="L2133" t="s">
        <v>4827</v>
      </c>
      <c r="M2133" s="175"/>
      <c r="N2133" s="175" t="s">
        <v>9540</v>
      </c>
      <c r="O2133" t="s">
        <v>1616</v>
      </c>
    </row>
    <row r="2134" spans="12:15">
      <c r="L2134" t="s">
        <v>4828</v>
      </c>
      <c r="M2134" s="175"/>
      <c r="N2134" s="175" t="s">
        <v>9541</v>
      </c>
      <c r="O2134" t="s">
        <v>1616</v>
      </c>
    </row>
    <row r="2135" spans="12:15">
      <c r="L2135" t="s">
        <v>4829</v>
      </c>
      <c r="M2135" s="175"/>
      <c r="N2135" s="175" t="s">
        <v>9542</v>
      </c>
      <c r="O2135" t="s">
        <v>1616</v>
      </c>
    </row>
    <row r="2136" spans="12:15">
      <c r="L2136" t="s">
        <v>4830</v>
      </c>
      <c r="M2136" s="175"/>
      <c r="N2136" s="175" t="s">
        <v>9543</v>
      </c>
      <c r="O2136" t="s">
        <v>1616</v>
      </c>
    </row>
    <row r="2137" spans="12:15">
      <c r="L2137" t="s">
        <v>4831</v>
      </c>
      <c r="M2137" s="175"/>
      <c r="N2137" s="175" t="s">
        <v>9544</v>
      </c>
      <c r="O2137" t="s">
        <v>1616</v>
      </c>
    </row>
    <row r="2138" spans="12:15">
      <c r="L2138" t="s">
        <v>4832</v>
      </c>
      <c r="M2138" s="175"/>
      <c r="N2138" s="175" t="s">
        <v>9545</v>
      </c>
      <c r="O2138" t="s">
        <v>1616</v>
      </c>
    </row>
    <row r="2139" spans="12:15">
      <c r="L2139" t="s">
        <v>4833</v>
      </c>
      <c r="M2139" s="175" t="s">
        <v>13214</v>
      </c>
      <c r="N2139" s="175" t="s">
        <v>9546</v>
      </c>
      <c r="O2139" t="s">
        <v>1616</v>
      </c>
    </row>
    <row r="2140" spans="12:15">
      <c r="L2140" t="s">
        <v>4834</v>
      </c>
      <c r="M2140" s="175" t="e">
        <f xml:space="preserve"> FAMILIAS ATENDIDOS  / META</f>
        <v>#NAME?</v>
      </c>
      <c r="N2140" s="175" t="s">
        <v>9547</v>
      </c>
      <c r="O2140" t="s">
        <v>1616</v>
      </c>
    </row>
    <row r="2141" spans="12:15">
      <c r="L2141" t="s">
        <v>4835</v>
      </c>
      <c r="M2141" s="175" t="e">
        <f xml:space="preserve"> BENEFICIARIOS ATENDIDOS  / META</f>
        <v>#NAME?</v>
      </c>
      <c r="N2141" s="175" t="s">
        <v>9548</v>
      </c>
      <c r="O2141" t="s">
        <v>1616</v>
      </c>
    </row>
    <row r="2142" spans="12:15">
      <c r="L2142" t="s">
        <v>4836</v>
      </c>
      <c r="M2142" s="175" t="e">
        <f xml:space="preserve"> FAMILIAS ATENDIDAS</f>
        <v>#NAME?</v>
      </c>
      <c r="N2142" s="175" t="s">
        <v>9549</v>
      </c>
      <c r="O2142" t="s">
        <v>1616</v>
      </c>
    </row>
    <row r="2143" spans="12:15">
      <c r="L2143" t="s">
        <v>4837</v>
      </c>
      <c r="M2143" s="175"/>
      <c r="N2143" s="175" t="s">
        <v>9550</v>
      </c>
      <c r="O2143" t="s">
        <v>1616</v>
      </c>
    </row>
    <row r="2144" spans="12:15">
      <c r="L2144" t="s">
        <v>4838</v>
      </c>
      <c r="M2144" s="175"/>
      <c r="N2144" s="175" t="s">
        <v>9551</v>
      </c>
      <c r="O2144" t="s">
        <v>1616</v>
      </c>
    </row>
    <row r="2145" spans="12:15">
      <c r="L2145" t="s">
        <v>4839</v>
      </c>
      <c r="M2145" s="175" t="s">
        <v>13215</v>
      </c>
      <c r="N2145" s="175" t="s">
        <v>9552</v>
      </c>
      <c r="O2145" t="s">
        <v>1616</v>
      </c>
    </row>
    <row r="2146" spans="12:15">
      <c r="L2146" t="s">
        <v>4840</v>
      </c>
      <c r="M2146" s="175" t="s">
        <v>13216</v>
      </c>
      <c r="N2146" s="175" t="s">
        <v>9553</v>
      </c>
      <c r="O2146" t="s">
        <v>1616</v>
      </c>
    </row>
    <row r="2147" spans="12:15">
      <c r="L2147" t="s">
        <v>4841</v>
      </c>
      <c r="M2147" s="175" t="s">
        <v>13217</v>
      </c>
      <c r="N2147" s="175" t="s">
        <v>9554</v>
      </c>
      <c r="O2147" t="s">
        <v>1616</v>
      </c>
    </row>
    <row r="2148" spans="12:15">
      <c r="L2148" t="s">
        <v>4842</v>
      </c>
      <c r="M2148" s="175" t="s">
        <v>13218</v>
      </c>
      <c r="N2148" s="175" t="s">
        <v>9555</v>
      </c>
      <c r="O2148" t="s">
        <v>1620</v>
      </c>
    </row>
    <row r="2149" spans="12:15">
      <c r="L2149" t="s">
        <v>4843</v>
      </c>
      <c r="M2149" s="175" t="s">
        <v>13219</v>
      </c>
      <c r="N2149" s="175" t="s">
        <v>9556</v>
      </c>
      <c r="O2149" t="s">
        <v>1616</v>
      </c>
    </row>
    <row r="2150" spans="12:15">
      <c r="L2150" t="s">
        <v>4844</v>
      </c>
      <c r="M2150" s="175" t="s">
        <v>13220</v>
      </c>
      <c r="N2150" s="175" t="s">
        <v>9557</v>
      </c>
      <c r="O2150" t="s">
        <v>1616</v>
      </c>
    </row>
    <row r="2151" spans="12:15">
      <c r="L2151" t="s">
        <v>4845</v>
      </c>
      <c r="M2151" s="175" t="s">
        <v>13221</v>
      </c>
      <c r="N2151" s="175" t="s">
        <v>9558</v>
      </c>
      <c r="O2151" t="s">
        <v>1616</v>
      </c>
    </row>
    <row r="2152" spans="12:15">
      <c r="L2152" t="s">
        <v>4846</v>
      </c>
      <c r="M2152" s="175" t="s">
        <v>13222</v>
      </c>
      <c r="N2152" s="175" t="s">
        <v>9559</v>
      </c>
      <c r="O2152" t="s">
        <v>1618</v>
      </c>
    </row>
    <row r="2153" spans="12:15">
      <c r="L2153" t="s">
        <v>4847</v>
      </c>
      <c r="M2153" s="175" t="s">
        <v>13223</v>
      </c>
      <c r="N2153" s="175" t="s">
        <v>9560</v>
      </c>
      <c r="O2153" t="s">
        <v>1616</v>
      </c>
    </row>
    <row r="2154" spans="12:15">
      <c r="L2154" t="s">
        <v>4848</v>
      </c>
      <c r="M2154" s="175" t="s">
        <v>13224</v>
      </c>
      <c r="N2154" s="175" t="s">
        <v>9561</v>
      </c>
      <c r="O2154" t="s">
        <v>1616</v>
      </c>
    </row>
    <row r="2155" spans="12:15">
      <c r="L2155" t="s">
        <v>4849</v>
      </c>
      <c r="M2155" s="175" t="s">
        <v>13225</v>
      </c>
      <c r="N2155" s="175" t="s">
        <v>9562</v>
      </c>
      <c r="O2155" t="s">
        <v>1618</v>
      </c>
    </row>
    <row r="2156" spans="12:15">
      <c r="L2156" t="s">
        <v>4850</v>
      </c>
      <c r="M2156" s="175" t="s">
        <v>13226</v>
      </c>
      <c r="N2156" s="175" t="s">
        <v>9563</v>
      </c>
      <c r="O2156" t="s">
        <v>1616</v>
      </c>
    </row>
    <row r="2157" spans="12:15">
      <c r="L2157" t="s">
        <v>4851</v>
      </c>
      <c r="M2157" s="175"/>
      <c r="N2157" s="175" t="s">
        <v>9564</v>
      </c>
      <c r="O2157" t="s">
        <v>1616</v>
      </c>
    </row>
    <row r="2158" spans="12:15">
      <c r="L2158" t="s">
        <v>4852</v>
      </c>
      <c r="M2158" s="175" t="s">
        <v>13227</v>
      </c>
      <c r="N2158" s="175" t="s">
        <v>9565</v>
      </c>
      <c r="O2158" t="s">
        <v>1616</v>
      </c>
    </row>
    <row r="2159" spans="12:15">
      <c r="L2159" t="s">
        <v>4853</v>
      </c>
      <c r="M2159" s="175" t="s">
        <v>13228</v>
      </c>
      <c r="N2159" s="175" t="s">
        <v>9566</v>
      </c>
      <c r="O2159" t="s">
        <v>1616</v>
      </c>
    </row>
    <row r="2160" spans="12:15">
      <c r="L2160" t="s">
        <v>4854</v>
      </c>
      <c r="M2160" s="175" t="s">
        <v>13229</v>
      </c>
      <c r="N2160" s="175" t="s">
        <v>9567</v>
      </c>
      <c r="O2160" t="s">
        <v>1616</v>
      </c>
    </row>
    <row r="2161" spans="12:15">
      <c r="L2161" t="s">
        <v>4855</v>
      </c>
      <c r="M2161" s="175" t="s">
        <v>13230</v>
      </c>
      <c r="N2161" s="175" t="s">
        <v>9568</v>
      </c>
      <c r="O2161" t="s">
        <v>1616</v>
      </c>
    </row>
    <row r="2162" spans="12:15">
      <c r="L2162" t="s">
        <v>4856</v>
      </c>
      <c r="M2162" s="175" t="s">
        <v>13231</v>
      </c>
      <c r="N2162" s="175" t="s">
        <v>9569</v>
      </c>
      <c r="O2162" t="s">
        <v>1616</v>
      </c>
    </row>
    <row r="2163" spans="12:15">
      <c r="L2163" t="s">
        <v>4857</v>
      </c>
      <c r="M2163" s="175" t="s">
        <v>13232</v>
      </c>
      <c r="N2163" s="175" t="s">
        <v>9570</v>
      </c>
      <c r="O2163" t="s">
        <v>1618</v>
      </c>
    </row>
    <row r="2164" spans="12:15">
      <c r="L2164" t="s">
        <v>4858</v>
      </c>
      <c r="M2164" s="175" t="s">
        <v>13233</v>
      </c>
      <c r="N2164" s="175" t="s">
        <v>9571</v>
      </c>
      <c r="O2164" t="s">
        <v>1616</v>
      </c>
    </row>
    <row r="2165" spans="12:15">
      <c r="L2165" t="s">
        <v>4859</v>
      </c>
      <c r="M2165" s="175" t="s">
        <v>13234</v>
      </c>
      <c r="N2165" s="175" t="s">
        <v>9572</v>
      </c>
      <c r="O2165" t="s">
        <v>1616</v>
      </c>
    </row>
    <row r="2166" spans="12:15">
      <c r="L2166" t="s">
        <v>4860</v>
      </c>
      <c r="M2166" s="175" t="s">
        <v>13235</v>
      </c>
      <c r="N2166" s="175" t="s">
        <v>9573</v>
      </c>
      <c r="O2166" t="s">
        <v>1616</v>
      </c>
    </row>
    <row r="2167" spans="12:15">
      <c r="L2167" t="s">
        <v>4861</v>
      </c>
      <c r="M2167" s="175" t="s">
        <v>13236</v>
      </c>
      <c r="N2167" s="175" t="s">
        <v>9574</v>
      </c>
      <c r="O2167" t="s">
        <v>1616</v>
      </c>
    </row>
    <row r="2168" spans="12:15">
      <c r="L2168" t="s">
        <v>4862</v>
      </c>
      <c r="M2168" s="175" t="s">
        <v>13237</v>
      </c>
      <c r="N2168" s="175" t="s">
        <v>9575</v>
      </c>
      <c r="O2168" t="s">
        <v>1616</v>
      </c>
    </row>
    <row r="2169" spans="12:15">
      <c r="L2169" t="s">
        <v>4863</v>
      </c>
      <c r="M2169" s="175" t="s">
        <v>13238</v>
      </c>
      <c r="N2169" s="175" t="s">
        <v>9576</v>
      </c>
      <c r="O2169" t="s">
        <v>1616</v>
      </c>
    </row>
    <row r="2170" spans="12:15">
      <c r="L2170" t="s">
        <v>4864</v>
      </c>
      <c r="M2170" s="175" t="s">
        <v>13239</v>
      </c>
      <c r="N2170" s="175" t="s">
        <v>9577</v>
      </c>
      <c r="O2170" t="s">
        <v>1616</v>
      </c>
    </row>
    <row r="2171" spans="12:15">
      <c r="L2171" t="s">
        <v>4865</v>
      </c>
      <c r="M2171" s="175" t="s">
        <v>13240</v>
      </c>
      <c r="N2171" s="175" t="s">
        <v>9578</v>
      </c>
      <c r="O2171" t="s">
        <v>1616</v>
      </c>
    </row>
    <row r="2172" spans="12:15">
      <c r="L2172" t="s">
        <v>4866</v>
      </c>
      <c r="M2172" s="175" t="s">
        <v>13241</v>
      </c>
      <c r="N2172" s="175" t="s">
        <v>9579</v>
      </c>
      <c r="O2172" t="s">
        <v>1616</v>
      </c>
    </row>
    <row r="2173" spans="12:15">
      <c r="L2173" t="s">
        <v>4867</v>
      </c>
      <c r="M2173" s="175" t="s">
        <v>13242</v>
      </c>
      <c r="N2173" s="175" t="s">
        <v>9580</v>
      </c>
      <c r="O2173" t="s">
        <v>1618</v>
      </c>
    </row>
    <row r="2174" spans="12:15">
      <c r="L2174" t="s">
        <v>4868</v>
      </c>
      <c r="M2174" s="175" t="s">
        <v>13243</v>
      </c>
      <c r="N2174" s="175" t="s">
        <v>9581</v>
      </c>
      <c r="O2174" t="s">
        <v>1616</v>
      </c>
    </row>
    <row r="2175" spans="12:15">
      <c r="L2175" t="s">
        <v>4869</v>
      </c>
      <c r="M2175" s="175" t="s">
        <v>12443</v>
      </c>
      <c r="N2175" s="175" t="s">
        <v>9582</v>
      </c>
      <c r="O2175" t="s">
        <v>1616</v>
      </c>
    </row>
    <row r="2176" spans="12:15">
      <c r="L2176" t="s">
        <v>4870</v>
      </c>
      <c r="M2176" s="175" t="s">
        <v>13244</v>
      </c>
      <c r="N2176" s="175" t="s">
        <v>9583</v>
      </c>
      <c r="O2176" t="s">
        <v>1616</v>
      </c>
    </row>
    <row r="2177" spans="12:15">
      <c r="L2177" t="s">
        <v>4871</v>
      </c>
      <c r="M2177" s="175" t="s">
        <v>13244</v>
      </c>
      <c r="N2177" s="175" t="s">
        <v>9584</v>
      </c>
      <c r="O2177" t="s">
        <v>1616</v>
      </c>
    </row>
    <row r="2178" spans="12:15">
      <c r="L2178" t="s">
        <v>4872</v>
      </c>
      <c r="M2178" s="175"/>
      <c r="N2178" s="175" t="s">
        <v>9585</v>
      </c>
      <c r="O2178" t="s">
        <v>1616</v>
      </c>
    </row>
    <row r="2179" spans="12:15">
      <c r="L2179" t="s">
        <v>4873</v>
      </c>
      <c r="M2179" s="175" t="s">
        <v>13245</v>
      </c>
      <c r="N2179" s="175" t="s">
        <v>9586</v>
      </c>
      <c r="O2179" t="s">
        <v>1616</v>
      </c>
    </row>
    <row r="2180" spans="12:15">
      <c r="L2180" t="s">
        <v>4874</v>
      </c>
      <c r="M2180" s="175" t="s">
        <v>13246</v>
      </c>
      <c r="N2180" s="175" t="s">
        <v>9587</v>
      </c>
      <c r="O2180" t="s">
        <v>1616</v>
      </c>
    </row>
    <row r="2181" spans="12:15">
      <c r="L2181" t="s">
        <v>4875</v>
      </c>
      <c r="M2181" s="175" t="s">
        <v>13247</v>
      </c>
      <c r="N2181" s="175" t="s">
        <v>9588</v>
      </c>
      <c r="O2181" t="s">
        <v>1616</v>
      </c>
    </row>
    <row r="2182" spans="12:15">
      <c r="L2182" t="s">
        <v>4876</v>
      </c>
      <c r="M2182" s="175" t="s">
        <v>13248</v>
      </c>
      <c r="N2182" s="175" t="s">
        <v>9589</v>
      </c>
      <c r="O2182" t="s">
        <v>1616</v>
      </c>
    </row>
    <row r="2183" spans="12:15">
      <c r="L2183" t="s">
        <v>4877</v>
      </c>
      <c r="M2183" s="175" t="s">
        <v>13249</v>
      </c>
      <c r="N2183" s="175" t="s">
        <v>9590</v>
      </c>
      <c r="O2183" t="s">
        <v>1616</v>
      </c>
    </row>
    <row r="2184" spans="12:15">
      <c r="L2184" t="s">
        <v>4878</v>
      </c>
      <c r="M2184" s="175" t="s">
        <v>13250</v>
      </c>
      <c r="N2184" s="175" t="s">
        <v>9591</v>
      </c>
      <c r="O2184" t="s">
        <v>1616</v>
      </c>
    </row>
    <row r="2185" spans="12:15">
      <c r="L2185" t="s">
        <v>4879</v>
      </c>
      <c r="M2185" s="175" t="s">
        <v>13251</v>
      </c>
      <c r="N2185" s="175" t="s">
        <v>9592</v>
      </c>
      <c r="O2185" t="s">
        <v>1616</v>
      </c>
    </row>
    <row r="2186" spans="12:15">
      <c r="L2186" t="s">
        <v>4880</v>
      </c>
      <c r="M2186" s="175" t="s">
        <v>13252</v>
      </c>
      <c r="N2186" s="175" t="s">
        <v>9593</v>
      </c>
      <c r="O2186" t="s">
        <v>1616</v>
      </c>
    </row>
    <row r="2187" spans="12:15">
      <c r="L2187" t="s">
        <v>4881</v>
      </c>
      <c r="M2187" s="175" t="s">
        <v>13253</v>
      </c>
      <c r="N2187" s="175" t="s">
        <v>9594</v>
      </c>
      <c r="O2187" t="s">
        <v>1616</v>
      </c>
    </row>
    <row r="2188" spans="12:15">
      <c r="L2188" t="s">
        <v>4882</v>
      </c>
      <c r="M2188" s="175" t="s">
        <v>13254</v>
      </c>
      <c r="N2188" s="175" t="s">
        <v>9595</v>
      </c>
      <c r="O2188" t="s">
        <v>1616</v>
      </c>
    </row>
    <row r="2189" spans="12:15">
      <c r="L2189" t="s">
        <v>4883</v>
      </c>
      <c r="M2189" s="175" t="s">
        <v>13255</v>
      </c>
      <c r="N2189" s="175" t="s">
        <v>9596</v>
      </c>
      <c r="O2189" t="s">
        <v>1616</v>
      </c>
    </row>
    <row r="2190" spans="12:15">
      <c r="L2190" t="s">
        <v>4884</v>
      </c>
      <c r="M2190" s="175" t="s">
        <v>13256</v>
      </c>
      <c r="N2190" s="175" t="s">
        <v>9597</v>
      </c>
      <c r="O2190" t="s">
        <v>1616</v>
      </c>
    </row>
    <row r="2191" spans="12:15">
      <c r="L2191" t="s">
        <v>4885</v>
      </c>
      <c r="M2191" s="175" t="s">
        <v>13257</v>
      </c>
      <c r="N2191" s="175" t="s">
        <v>9598</v>
      </c>
      <c r="O2191" t="s">
        <v>1616</v>
      </c>
    </row>
    <row r="2192" spans="12:15">
      <c r="L2192" t="s">
        <v>4886</v>
      </c>
      <c r="M2192" s="175" t="s">
        <v>13258</v>
      </c>
      <c r="N2192" s="175" t="s">
        <v>9599</v>
      </c>
      <c r="O2192" t="s">
        <v>1616</v>
      </c>
    </row>
    <row r="2193" spans="12:15">
      <c r="L2193" t="s">
        <v>4887</v>
      </c>
      <c r="M2193" s="175" t="s">
        <v>13259</v>
      </c>
      <c r="N2193" s="175" t="s">
        <v>9600</v>
      </c>
      <c r="O2193" t="s">
        <v>1616</v>
      </c>
    </row>
    <row r="2194" spans="12:15">
      <c r="L2194" t="s">
        <v>4888</v>
      </c>
      <c r="M2194" s="175" t="s">
        <v>13260</v>
      </c>
      <c r="N2194" s="175" t="s">
        <v>9601</v>
      </c>
      <c r="O2194" t="s">
        <v>1616</v>
      </c>
    </row>
    <row r="2195" spans="12:15">
      <c r="L2195" t="s">
        <v>4889</v>
      </c>
      <c r="M2195" s="175" t="s">
        <v>13261</v>
      </c>
      <c r="N2195" s="175" t="s">
        <v>9602</v>
      </c>
      <c r="O2195" t="s">
        <v>1618</v>
      </c>
    </row>
    <row r="2196" spans="12:15">
      <c r="L2196" t="s">
        <v>4890</v>
      </c>
      <c r="M2196" s="175" t="s">
        <v>13262</v>
      </c>
      <c r="N2196" s="175" t="s">
        <v>9603</v>
      </c>
      <c r="O2196" t="s">
        <v>1616</v>
      </c>
    </row>
    <row r="2197" spans="12:15">
      <c r="L2197" t="s">
        <v>4891</v>
      </c>
      <c r="M2197" s="175" t="s">
        <v>13263</v>
      </c>
      <c r="N2197" s="175" t="s">
        <v>9604</v>
      </c>
      <c r="O2197" t="s">
        <v>1616</v>
      </c>
    </row>
    <row r="2198" spans="12:15">
      <c r="L2198" t="s">
        <v>4892</v>
      </c>
      <c r="M2198" s="175" t="s">
        <v>13264</v>
      </c>
      <c r="N2198" s="175" t="s">
        <v>9605</v>
      </c>
      <c r="O2198" t="s">
        <v>1616</v>
      </c>
    </row>
    <row r="2199" spans="12:15">
      <c r="L2199" t="s">
        <v>4893</v>
      </c>
      <c r="M2199" s="175" t="s">
        <v>13265</v>
      </c>
      <c r="N2199" s="175" t="s">
        <v>9606</v>
      </c>
      <c r="O2199" t="s">
        <v>1616</v>
      </c>
    </row>
    <row r="2200" spans="12:15">
      <c r="L2200" t="s">
        <v>4894</v>
      </c>
      <c r="M2200" s="175" t="s">
        <v>13266</v>
      </c>
      <c r="N2200" s="175" t="s">
        <v>9607</v>
      </c>
      <c r="O2200" t="s">
        <v>1616</v>
      </c>
    </row>
    <row r="2201" spans="12:15">
      <c r="L2201" t="s">
        <v>4895</v>
      </c>
      <c r="M2201" s="175" t="s">
        <v>13267</v>
      </c>
      <c r="N2201" s="175" t="s">
        <v>9608</v>
      </c>
      <c r="O2201" t="s">
        <v>1616</v>
      </c>
    </row>
    <row r="2202" spans="12:15">
      <c r="L2202" t="s">
        <v>4896</v>
      </c>
      <c r="M2202" s="175" t="s">
        <v>13268</v>
      </c>
      <c r="N2202" s="175" t="s">
        <v>9609</v>
      </c>
      <c r="O2202" t="s">
        <v>1616</v>
      </c>
    </row>
    <row r="2203" spans="12:15">
      <c r="L2203" t="s">
        <v>4897</v>
      </c>
      <c r="M2203" s="175" t="s">
        <v>13269</v>
      </c>
      <c r="N2203" s="175" t="s">
        <v>9610</v>
      </c>
      <c r="O2203" t="s">
        <v>1616</v>
      </c>
    </row>
    <row r="2204" spans="12:15">
      <c r="L2204" t="s">
        <v>4898</v>
      </c>
      <c r="M2204" s="175" t="s">
        <v>13270</v>
      </c>
      <c r="N2204" s="175" t="s">
        <v>9611</v>
      </c>
      <c r="O2204" t="s">
        <v>1616</v>
      </c>
    </row>
    <row r="2205" spans="12:15">
      <c r="L2205" t="s">
        <v>4899</v>
      </c>
      <c r="M2205" s="175" t="s">
        <v>13271</v>
      </c>
      <c r="N2205" s="175" t="s">
        <v>9612</v>
      </c>
      <c r="O2205" t="s">
        <v>1616</v>
      </c>
    </row>
    <row r="2206" spans="12:15">
      <c r="L2206" t="s">
        <v>4900</v>
      </c>
      <c r="M2206" s="175" t="s">
        <v>13272</v>
      </c>
      <c r="N2206" s="175" t="s">
        <v>9613</v>
      </c>
      <c r="O2206" t="s">
        <v>1616</v>
      </c>
    </row>
    <row r="2207" spans="12:15">
      <c r="L2207" t="s">
        <v>4901</v>
      </c>
      <c r="M2207" s="175" t="s">
        <v>13272</v>
      </c>
      <c r="N2207" s="175" t="s">
        <v>9614</v>
      </c>
      <c r="O2207" t="s">
        <v>1616</v>
      </c>
    </row>
    <row r="2208" spans="12:15">
      <c r="L2208" t="s">
        <v>4902</v>
      </c>
      <c r="M2208" s="175" t="s">
        <v>13273</v>
      </c>
      <c r="N2208" s="175" t="s">
        <v>9615</v>
      </c>
      <c r="O2208" t="s">
        <v>1618</v>
      </c>
    </row>
    <row r="2209" spans="12:15">
      <c r="L2209" t="s">
        <v>4903</v>
      </c>
      <c r="M2209" s="175" t="s">
        <v>13274</v>
      </c>
      <c r="N2209" s="175" t="s">
        <v>9616</v>
      </c>
      <c r="O2209" t="s">
        <v>1616</v>
      </c>
    </row>
    <row r="2210" spans="12:15">
      <c r="L2210" t="s">
        <v>4904</v>
      </c>
      <c r="M2210" s="175" t="s">
        <v>13275</v>
      </c>
      <c r="N2210" s="175" t="s">
        <v>9617</v>
      </c>
      <c r="O2210" t="s">
        <v>1616</v>
      </c>
    </row>
    <row r="2211" spans="12:15">
      <c r="L2211" t="s">
        <v>4905</v>
      </c>
      <c r="M2211" s="175" t="s">
        <v>13276</v>
      </c>
      <c r="N2211" s="175" t="s">
        <v>9618</v>
      </c>
      <c r="O2211" t="s">
        <v>1616</v>
      </c>
    </row>
    <row r="2212" spans="12:15">
      <c r="L2212" t="s">
        <v>4906</v>
      </c>
      <c r="M2212" s="175" t="s">
        <v>13277</v>
      </c>
      <c r="N2212" s="175" t="s">
        <v>9619</v>
      </c>
      <c r="O2212" t="s">
        <v>1616</v>
      </c>
    </row>
    <row r="2213" spans="12:15">
      <c r="L2213" t="s">
        <v>4907</v>
      </c>
      <c r="M2213" s="175" t="s">
        <v>13278</v>
      </c>
      <c r="N2213" s="175" t="s">
        <v>9620</v>
      </c>
      <c r="O2213" t="s">
        <v>1616</v>
      </c>
    </row>
    <row r="2214" spans="12:15">
      <c r="L2214" t="s">
        <v>4908</v>
      </c>
      <c r="M2214" s="175" t="s">
        <v>13279</v>
      </c>
      <c r="N2214" s="175" t="s">
        <v>9621</v>
      </c>
      <c r="O2214" t="s">
        <v>1605</v>
      </c>
    </row>
    <row r="2215" spans="12:15">
      <c r="L2215" t="s">
        <v>4909</v>
      </c>
      <c r="M2215" s="175" t="s">
        <v>13280</v>
      </c>
      <c r="N2215" s="175" t="s">
        <v>9622</v>
      </c>
      <c r="O2215" t="s">
        <v>1616</v>
      </c>
    </row>
    <row r="2216" spans="12:15">
      <c r="L2216" t="s">
        <v>4910</v>
      </c>
      <c r="M2216" s="175" t="s">
        <v>13281</v>
      </c>
      <c r="N2216" s="175" t="s">
        <v>9623</v>
      </c>
      <c r="O2216" t="s">
        <v>1605</v>
      </c>
    </row>
    <row r="2217" spans="12:15">
      <c r="L2217" t="s">
        <v>4911</v>
      </c>
      <c r="M2217" s="175" t="s">
        <v>13282</v>
      </c>
      <c r="N2217" s="175" t="s">
        <v>9624</v>
      </c>
      <c r="O2217" t="s">
        <v>1616</v>
      </c>
    </row>
    <row r="2218" spans="12:15">
      <c r="L2218" t="s">
        <v>4912</v>
      </c>
      <c r="M2218" s="175" t="s">
        <v>13283</v>
      </c>
      <c r="N2218" s="175" t="s">
        <v>9625</v>
      </c>
      <c r="O2218" t="s">
        <v>1616</v>
      </c>
    </row>
    <row r="2219" spans="12:15">
      <c r="L2219" t="s">
        <v>4913</v>
      </c>
      <c r="M2219" s="175" t="s">
        <v>13284</v>
      </c>
      <c r="N2219" s="175" t="s">
        <v>9626</v>
      </c>
      <c r="O2219" t="s">
        <v>1616</v>
      </c>
    </row>
    <row r="2220" spans="12:15">
      <c r="L2220" t="s">
        <v>4914</v>
      </c>
      <c r="M2220" s="175" t="s">
        <v>13285</v>
      </c>
      <c r="N2220" s="175" t="s">
        <v>9627</v>
      </c>
      <c r="O2220" t="s">
        <v>1616</v>
      </c>
    </row>
    <row r="2221" spans="12:15">
      <c r="L2221" t="s">
        <v>4915</v>
      </c>
      <c r="M2221" s="175"/>
      <c r="N2221" s="175" t="s">
        <v>9628</v>
      </c>
      <c r="O2221" t="s">
        <v>1616</v>
      </c>
    </row>
    <row r="2222" spans="12:15">
      <c r="L2222" t="s">
        <v>4916</v>
      </c>
      <c r="M2222" s="175"/>
      <c r="N2222" s="175" t="s">
        <v>9629</v>
      </c>
      <c r="O2222" t="s">
        <v>1616</v>
      </c>
    </row>
    <row r="2223" spans="12:15">
      <c r="L2223" t="s">
        <v>4917</v>
      </c>
      <c r="M2223" s="175"/>
      <c r="N2223" s="175" t="s">
        <v>9630</v>
      </c>
      <c r="O2223" t="s">
        <v>1616</v>
      </c>
    </row>
    <row r="2224" spans="12:15">
      <c r="L2224" t="s">
        <v>4918</v>
      </c>
      <c r="M2224" s="175"/>
      <c r="N2224" s="175" t="s">
        <v>9631</v>
      </c>
      <c r="O2224" t="s">
        <v>1616</v>
      </c>
    </row>
    <row r="2225" spans="12:15">
      <c r="L2225" t="s">
        <v>4919</v>
      </c>
      <c r="M2225" s="175"/>
      <c r="N2225" s="175" t="s">
        <v>9632</v>
      </c>
      <c r="O2225" t="s">
        <v>1616</v>
      </c>
    </row>
    <row r="2226" spans="12:15">
      <c r="L2226" t="s">
        <v>4920</v>
      </c>
      <c r="M2226" s="175" t="s">
        <v>13286</v>
      </c>
      <c r="N2226" s="175" t="s">
        <v>9633</v>
      </c>
      <c r="O2226" t="s">
        <v>1616</v>
      </c>
    </row>
    <row r="2227" spans="12:15">
      <c r="L2227" t="s">
        <v>4921</v>
      </c>
      <c r="M2227" s="175" t="s">
        <v>13287</v>
      </c>
      <c r="N2227" s="175" t="s">
        <v>9634</v>
      </c>
      <c r="O2227" t="s">
        <v>1618</v>
      </c>
    </row>
    <row r="2228" spans="12:15">
      <c r="L2228" t="s">
        <v>4922</v>
      </c>
      <c r="M2228" s="175" t="s">
        <v>13288</v>
      </c>
      <c r="N2228" s="175" t="s">
        <v>9635</v>
      </c>
      <c r="O2228" t="s">
        <v>1618</v>
      </c>
    </row>
    <row r="2229" spans="12:15">
      <c r="L2229" t="s">
        <v>4923</v>
      </c>
      <c r="M2229" s="175" t="s">
        <v>13289</v>
      </c>
      <c r="N2229" s="175" t="s">
        <v>9636</v>
      </c>
      <c r="O2229" t="s">
        <v>14993</v>
      </c>
    </row>
    <row r="2230" spans="12:15">
      <c r="L2230" t="s">
        <v>4924</v>
      </c>
      <c r="M2230" s="175" t="s">
        <v>13290</v>
      </c>
      <c r="N2230" s="175" t="s">
        <v>9637</v>
      </c>
      <c r="O2230" t="s">
        <v>1616</v>
      </c>
    </row>
    <row r="2231" spans="12:15">
      <c r="L2231" t="s">
        <v>4925</v>
      </c>
      <c r="M2231" s="175" t="s">
        <v>13291</v>
      </c>
      <c r="N2231" s="175" t="s">
        <v>9638</v>
      </c>
      <c r="O2231" t="s">
        <v>1618</v>
      </c>
    </row>
    <row r="2232" spans="12:15">
      <c r="L2232" t="s">
        <v>4926</v>
      </c>
      <c r="M2232" s="175" t="s">
        <v>13292</v>
      </c>
      <c r="N2232" s="175" t="s">
        <v>9639</v>
      </c>
      <c r="O2232" t="s">
        <v>1618</v>
      </c>
    </row>
    <row r="2233" spans="12:15">
      <c r="L2233" t="s">
        <v>4927</v>
      </c>
      <c r="M2233" s="175" t="s">
        <v>13293</v>
      </c>
      <c r="N2233" s="175" t="s">
        <v>9640</v>
      </c>
      <c r="O2233" t="s">
        <v>1618</v>
      </c>
    </row>
    <row r="2234" spans="12:15">
      <c r="L2234" t="s">
        <v>4928</v>
      </c>
      <c r="M2234" s="175" t="s">
        <v>13294</v>
      </c>
      <c r="N2234" s="175" t="s">
        <v>9641</v>
      </c>
      <c r="O2234" t="s">
        <v>1616</v>
      </c>
    </row>
    <row r="2235" spans="12:15">
      <c r="L2235" t="s">
        <v>4929</v>
      </c>
      <c r="M2235" s="175" t="s">
        <v>13295</v>
      </c>
      <c r="N2235" s="175" t="s">
        <v>9642</v>
      </c>
      <c r="O2235" t="s">
        <v>1616</v>
      </c>
    </row>
    <row r="2236" spans="12:15">
      <c r="L2236" t="s">
        <v>4930</v>
      </c>
      <c r="M2236" s="175" t="s">
        <v>13296</v>
      </c>
      <c r="N2236" s="175" t="s">
        <v>9643</v>
      </c>
      <c r="O2236" t="s">
        <v>1616</v>
      </c>
    </row>
    <row r="2237" spans="12:15">
      <c r="L2237" t="s">
        <v>4931</v>
      </c>
      <c r="M2237" s="175" t="s">
        <v>13297</v>
      </c>
      <c r="N2237" s="175" t="s">
        <v>9644</v>
      </c>
      <c r="O2237" t="s">
        <v>1616</v>
      </c>
    </row>
    <row r="2238" spans="12:15">
      <c r="L2238" t="s">
        <v>4932</v>
      </c>
      <c r="M2238" s="175" t="s">
        <v>13298</v>
      </c>
      <c r="N2238" s="175" t="s">
        <v>9645</v>
      </c>
      <c r="O2238" t="s">
        <v>1616</v>
      </c>
    </row>
    <row r="2239" spans="12:15">
      <c r="L2239" t="s">
        <v>4933</v>
      </c>
      <c r="M2239" s="175" t="s">
        <v>13299</v>
      </c>
      <c r="N2239" s="175" t="s">
        <v>9646</v>
      </c>
      <c r="O2239" t="s">
        <v>1618</v>
      </c>
    </row>
    <row r="2240" spans="12:15">
      <c r="L2240" t="s">
        <v>4934</v>
      </c>
      <c r="M2240" s="175" t="s">
        <v>13300</v>
      </c>
      <c r="N2240" s="175" t="s">
        <v>9647</v>
      </c>
      <c r="O2240" t="s">
        <v>14992</v>
      </c>
    </row>
    <row r="2241" spans="12:15">
      <c r="L2241" t="s">
        <v>4935</v>
      </c>
      <c r="M2241" s="175" t="s">
        <v>13301</v>
      </c>
      <c r="N2241" s="175" t="s">
        <v>9648</v>
      </c>
      <c r="O2241" t="s">
        <v>14992</v>
      </c>
    </row>
    <row r="2242" spans="12:15">
      <c r="L2242" t="s">
        <v>4936</v>
      </c>
      <c r="M2242" s="175" t="s">
        <v>13302</v>
      </c>
      <c r="N2242" s="175" t="s">
        <v>9649</v>
      </c>
      <c r="O2242" t="s">
        <v>14992</v>
      </c>
    </row>
    <row r="2243" spans="12:15">
      <c r="L2243" t="s">
        <v>4937</v>
      </c>
      <c r="M2243" s="175" t="s">
        <v>13303</v>
      </c>
      <c r="N2243" s="175" t="s">
        <v>9650</v>
      </c>
      <c r="O2243" t="s">
        <v>1618</v>
      </c>
    </row>
    <row r="2244" spans="12:15">
      <c r="L2244" t="s">
        <v>4938</v>
      </c>
      <c r="M2244" s="175" t="s">
        <v>13304</v>
      </c>
      <c r="N2244" s="175" t="s">
        <v>9651</v>
      </c>
      <c r="O2244" t="s">
        <v>1618</v>
      </c>
    </row>
    <row r="2245" spans="12:15">
      <c r="L2245" t="s">
        <v>4939</v>
      </c>
      <c r="M2245" s="175" t="s">
        <v>13305</v>
      </c>
      <c r="N2245" s="175" t="s">
        <v>9652</v>
      </c>
      <c r="O2245" t="s">
        <v>1616</v>
      </c>
    </row>
    <row r="2246" spans="12:15">
      <c r="L2246" t="s">
        <v>4940</v>
      </c>
      <c r="M2246" s="175" t="s">
        <v>13306</v>
      </c>
      <c r="N2246" s="175" t="s">
        <v>9653</v>
      </c>
      <c r="O2246" t="s">
        <v>1618</v>
      </c>
    </row>
    <row r="2247" spans="12:15">
      <c r="L2247" t="s">
        <v>4941</v>
      </c>
      <c r="M2247" s="175" t="s">
        <v>12512</v>
      </c>
      <c r="N2247" s="175" t="s">
        <v>8159</v>
      </c>
      <c r="O2247" t="s">
        <v>1616</v>
      </c>
    </row>
    <row r="2248" spans="12:15">
      <c r="L2248" t="s">
        <v>4942</v>
      </c>
      <c r="M2248" s="175" t="s">
        <v>12670</v>
      </c>
      <c r="N2248" s="175" t="s">
        <v>9030</v>
      </c>
      <c r="O2248" t="s">
        <v>1616</v>
      </c>
    </row>
    <row r="2249" spans="12:15">
      <c r="L2249" t="s">
        <v>4943</v>
      </c>
      <c r="M2249" s="175" t="s">
        <v>13307</v>
      </c>
      <c r="N2249" s="175" t="s">
        <v>9654</v>
      </c>
      <c r="O2249" t="s">
        <v>1618</v>
      </c>
    </row>
    <row r="2250" spans="12:15">
      <c r="L2250" t="s">
        <v>4944</v>
      </c>
      <c r="M2250" s="175" t="s">
        <v>13308</v>
      </c>
      <c r="N2250" s="175" t="s">
        <v>9655</v>
      </c>
      <c r="O2250" t="s">
        <v>1616</v>
      </c>
    </row>
    <row r="2251" spans="12:15">
      <c r="L2251" t="s">
        <v>4945</v>
      </c>
      <c r="M2251" s="175" t="s">
        <v>13309</v>
      </c>
      <c r="N2251" s="175" t="s">
        <v>9656</v>
      </c>
      <c r="O2251" t="s">
        <v>1616</v>
      </c>
    </row>
    <row r="2252" spans="12:15">
      <c r="L2252" t="s">
        <v>4946</v>
      </c>
      <c r="M2252" s="175" t="s">
        <v>13310</v>
      </c>
      <c r="N2252" s="175" t="s">
        <v>9657</v>
      </c>
      <c r="O2252" t="s">
        <v>1616</v>
      </c>
    </row>
    <row r="2253" spans="12:15">
      <c r="L2253" t="s">
        <v>4947</v>
      </c>
      <c r="M2253" s="175" t="s">
        <v>13311</v>
      </c>
      <c r="N2253" s="175" t="s">
        <v>9658</v>
      </c>
      <c r="O2253" t="s">
        <v>1616</v>
      </c>
    </row>
    <row r="2254" spans="12:15">
      <c r="L2254" t="s">
        <v>4948</v>
      </c>
      <c r="M2254" s="175" t="s">
        <v>13312</v>
      </c>
      <c r="N2254" s="175" t="s">
        <v>9659</v>
      </c>
      <c r="O2254" t="s">
        <v>1616</v>
      </c>
    </row>
    <row r="2255" spans="12:15">
      <c r="L2255" t="s">
        <v>4949</v>
      </c>
      <c r="M2255" s="175"/>
      <c r="N2255" s="175" t="s">
        <v>9660</v>
      </c>
      <c r="O2255" t="s">
        <v>1618</v>
      </c>
    </row>
    <row r="2256" spans="12:15">
      <c r="L2256" t="s">
        <v>4950</v>
      </c>
      <c r="M2256" s="175"/>
      <c r="N2256" s="175" t="s">
        <v>8153</v>
      </c>
      <c r="O2256" t="s">
        <v>1616</v>
      </c>
    </row>
    <row r="2257" spans="12:15">
      <c r="L2257" t="s">
        <v>4951</v>
      </c>
      <c r="M2257" s="175"/>
      <c r="N2257" s="175" t="s">
        <v>9661</v>
      </c>
      <c r="O2257" t="s">
        <v>1616</v>
      </c>
    </row>
    <row r="2258" spans="12:15">
      <c r="L2258" t="s">
        <v>4952</v>
      </c>
      <c r="M2258" s="175"/>
      <c r="N2258" s="175" t="s">
        <v>9662</v>
      </c>
      <c r="O2258" t="s">
        <v>1616</v>
      </c>
    </row>
    <row r="2259" spans="12:15">
      <c r="L2259" t="s">
        <v>4953</v>
      </c>
      <c r="M2259" s="175"/>
      <c r="N2259" s="175" t="s">
        <v>9663</v>
      </c>
      <c r="O2259" t="s">
        <v>1616</v>
      </c>
    </row>
    <row r="2260" spans="12:15">
      <c r="L2260" t="s">
        <v>4954</v>
      </c>
      <c r="M2260" s="175"/>
      <c r="N2260" s="175" t="s">
        <v>9664</v>
      </c>
      <c r="O2260" t="s">
        <v>1616</v>
      </c>
    </row>
    <row r="2261" spans="12:15">
      <c r="L2261" t="s">
        <v>4955</v>
      </c>
      <c r="M2261" s="175"/>
      <c r="N2261" s="175" t="s">
        <v>9665</v>
      </c>
      <c r="O2261" t="s">
        <v>1616</v>
      </c>
    </row>
    <row r="2262" spans="12:15">
      <c r="L2262" t="s">
        <v>4956</v>
      </c>
      <c r="M2262" s="175"/>
      <c r="N2262" s="175" t="s">
        <v>9666</v>
      </c>
      <c r="O2262" t="s">
        <v>1616</v>
      </c>
    </row>
    <row r="2263" spans="12:15">
      <c r="L2263" t="s">
        <v>4957</v>
      </c>
      <c r="M2263" s="175"/>
      <c r="N2263" s="175" t="s">
        <v>9667</v>
      </c>
      <c r="O2263" t="s">
        <v>1616</v>
      </c>
    </row>
    <row r="2264" spans="12:15">
      <c r="L2264" t="s">
        <v>4958</v>
      </c>
      <c r="M2264" s="175"/>
      <c r="N2264" s="175" t="s">
        <v>9668</v>
      </c>
      <c r="O2264" t="s">
        <v>1616</v>
      </c>
    </row>
    <row r="2265" spans="12:15">
      <c r="L2265" t="s">
        <v>4959</v>
      </c>
      <c r="M2265" s="175"/>
      <c r="N2265" s="175" t="s">
        <v>9669</v>
      </c>
      <c r="O2265" t="s">
        <v>1616</v>
      </c>
    </row>
    <row r="2266" spans="12:15">
      <c r="L2266" t="s">
        <v>4960</v>
      </c>
      <c r="M2266" s="175" t="s">
        <v>13313</v>
      </c>
      <c r="N2266" s="175" t="s">
        <v>9670</v>
      </c>
      <c r="O2266" t="s">
        <v>1616</v>
      </c>
    </row>
    <row r="2267" spans="12:15">
      <c r="L2267" t="s">
        <v>4961</v>
      </c>
      <c r="M2267" s="175" t="s">
        <v>13314</v>
      </c>
      <c r="N2267" s="175" t="s">
        <v>9671</v>
      </c>
      <c r="O2267" t="s">
        <v>14997</v>
      </c>
    </row>
    <row r="2268" spans="12:15">
      <c r="L2268" t="s">
        <v>4962</v>
      </c>
      <c r="M2268" s="175"/>
      <c r="N2268" s="175" t="s">
        <v>9672</v>
      </c>
      <c r="O2268" t="s">
        <v>1616</v>
      </c>
    </row>
    <row r="2269" spans="12:15">
      <c r="L2269" t="s">
        <v>4963</v>
      </c>
      <c r="M2269" s="175" t="s">
        <v>13315</v>
      </c>
      <c r="N2269" s="175" t="s">
        <v>9673</v>
      </c>
      <c r="O2269" t="s">
        <v>1616</v>
      </c>
    </row>
    <row r="2270" spans="12:15">
      <c r="L2270" t="s">
        <v>4964</v>
      </c>
      <c r="M2270" s="175"/>
      <c r="N2270" s="175" t="s">
        <v>9674</v>
      </c>
      <c r="O2270" t="s">
        <v>1616</v>
      </c>
    </row>
    <row r="2271" spans="12:15">
      <c r="L2271" t="s">
        <v>4965</v>
      </c>
      <c r="M2271" s="175" t="s">
        <v>13316</v>
      </c>
      <c r="N2271" s="175" t="s">
        <v>9675</v>
      </c>
      <c r="O2271" t="s">
        <v>1618</v>
      </c>
    </row>
    <row r="2272" spans="12:15">
      <c r="L2272" t="s">
        <v>4966</v>
      </c>
      <c r="M2272" s="175"/>
      <c r="N2272" s="175" t="s">
        <v>9676</v>
      </c>
      <c r="O2272" t="s">
        <v>1616</v>
      </c>
    </row>
    <row r="2273" spans="12:15">
      <c r="L2273" t="s">
        <v>4967</v>
      </c>
      <c r="M2273" s="175"/>
      <c r="N2273" s="175" t="s">
        <v>9677</v>
      </c>
      <c r="O2273" t="s">
        <v>1616</v>
      </c>
    </row>
    <row r="2274" spans="12:15">
      <c r="L2274" t="s">
        <v>4968</v>
      </c>
      <c r="M2274" s="175" t="s">
        <v>13317</v>
      </c>
      <c r="N2274" s="175" t="s">
        <v>9678</v>
      </c>
      <c r="O2274" t="s">
        <v>14992</v>
      </c>
    </row>
    <row r="2275" spans="12:15">
      <c r="L2275" t="s">
        <v>4969</v>
      </c>
      <c r="M2275" s="175" t="s">
        <v>13318</v>
      </c>
      <c r="N2275" s="175" t="s">
        <v>9679</v>
      </c>
      <c r="O2275" t="s">
        <v>14992</v>
      </c>
    </row>
    <row r="2276" spans="12:15">
      <c r="L2276" t="s">
        <v>4970</v>
      </c>
      <c r="M2276" s="175"/>
      <c r="N2276" s="175" t="s">
        <v>9680</v>
      </c>
      <c r="O2276" t="s">
        <v>1616</v>
      </c>
    </row>
    <row r="2277" spans="12:15">
      <c r="L2277" t="s">
        <v>4971</v>
      </c>
      <c r="M2277" s="175"/>
      <c r="N2277" s="175" t="s">
        <v>9681</v>
      </c>
      <c r="O2277" t="s">
        <v>1616</v>
      </c>
    </row>
    <row r="2278" spans="12:15">
      <c r="L2278" t="s">
        <v>4972</v>
      </c>
      <c r="M2278" s="175" t="s">
        <v>13319</v>
      </c>
      <c r="N2278" s="175" t="s">
        <v>9682</v>
      </c>
      <c r="O2278" t="s">
        <v>1618</v>
      </c>
    </row>
    <row r="2279" spans="12:15">
      <c r="L2279" t="s">
        <v>4973</v>
      </c>
      <c r="M2279" s="175" t="s">
        <v>13320</v>
      </c>
      <c r="N2279" s="175" t="s">
        <v>9683</v>
      </c>
      <c r="O2279" t="s">
        <v>1618</v>
      </c>
    </row>
    <row r="2280" spans="12:15">
      <c r="L2280" t="s">
        <v>4974</v>
      </c>
      <c r="M2280" s="175"/>
      <c r="N2280" s="175" t="s">
        <v>9684</v>
      </c>
      <c r="O2280" t="s">
        <v>1618</v>
      </c>
    </row>
    <row r="2281" spans="12:15">
      <c r="L2281" t="s">
        <v>4975</v>
      </c>
      <c r="M2281" s="175"/>
      <c r="N2281" s="175" t="s">
        <v>9685</v>
      </c>
      <c r="O2281" t="s">
        <v>1616</v>
      </c>
    </row>
    <row r="2282" spans="12:15">
      <c r="L2282" t="s">
        <v>4976</v>
      </c>
      <c r="M2282" s="175"/>
      <c r="N2282" s="175" t="s">
        <v>9686</v>
      </c>
      <c r="O2282" t="s">
        <v>1616</v>
      </c>
    </row>
    <row r="2283" spans="12:15">
      <c r="L2283" t="s">
        <v>4977</v>
      </c>
      <c r="M2283" s="175"/>
      <c r="N2283" s="175" t="s">
        <v>9687</v>
      </c>
      <c r="O2283" t="s">
        <v>14992</v>
      </c>
    </row>
    <row r="2284" spans="12:15">
      <c r="L2284" t="s">
        <v>4978</v>
      </c>
      <c r="M2284" s="175"/>
      <c r="N2284" s="175" t="s">
        <v>9688</v>
      </c>
      <c r="O2284" t="s">
        <v>1616</v>
      </c>
    </row>
    <row r="2285" spans="12:15">
      <c r="L2285" t="s">
        <v>4979</v>
      </c>
      <c r="M2285" s="175"/>
      <c r="N2285" s="175" t="s">
        <v>9689</v>
      </c>
      <c r="O2285" t="s">
        <v>1616</v>
      </c>
    </row>
    <row r="2286" spans="12:15">
      <c r="L2286" t="s">
        <v>4980</v>
      </c>
      <c r="M2286" s="175"/>
      <c r="N2286" s="175" t="s">
        <v>9690</v>
      </c>
      <c r="O2286" t="s">
        <v>14992</v>
      </c>
    </row>
    <row r="2287" spans="12:15">
      <c r="L2287" t="s">
        <v>4981</v>
      </c>
      <c r="M2287" s="175"/>
      <c r="N2287" s="175" t="s">
        <v>9691</v>
      </c>
      <c r="O2287" t="s">
        <v>14992</v>
      </c>
    </row>
    <row r="2288" spans="12:15">
      <c r="L2288" t="s">
        <v>4982</v>
      </c>
      <c r="M2288" s="175"/>
      <c r="N2288" s="175" t="s">
        <v>9692</v>
      </c>
      <c r="O2288" t="s">
        <v>1616</v>
      </c>
    </row>
    <row r="2289" spans="12:15">
      <c r="L2289" t="s">
        <v>4983</v>
      </c>
      <c r="M2289" s="175"/>
      <c r="N2289" s="175" t="s">
        <v>9693</v>
      </c>
      <c r="O2289" t="s">
        <v>1616</v>
      </c>
    </row>
    <row r="2290" spans="12:15">
      <c r="L2290" t="s">
        <v>4984</v>
      </c>
      <c r="M2290" s="175"/>
      <c r="N2290" s="175" t="s">
        <v>9694</v>
      </c>
      <c r="O2290" t="s">
        <v>1616</v>
      </c>
    </row>
    <row r="2291" spans="12:15">
      <c r="L2291" t="s">
        <v>4985</v>
      </c>
      <c r="M2291" s="175" t="s">
        <v>13321</v>
      </c>
      <c r="N2291" s="175" t="s">
        <v>9695</v>
      </c>
      <c r="O2291" t="s">
        <v>1616</v>
      </c>
    </row>
    <row r="2292" spans="12:15">
      <c r="L2292" t="s">
        <v>4986</v>
      </c>
      <c r="M2292" s="175" t="s">
        <v>13322</v>
      </c>
      <c r="N2292" s="175" t="s">
        <v>9696</v>
      </c>
      <c r="O2292" t="s">
        <v>14992</v>
      </c>
    </row>
    <row r="2293" spans="12:15">
      <c r="L2293" t="s">
        <v>4987</v>
      </c>
      <c r="M2293" s="175" t="s">
        <v>13323</v>
      </c>
      <c r="N2293" s="175" t="s">
        <v>9697</v>
      </c>
      <c r="O2293" t="s">
        <v>14995</v>
      </c>
    </row>
    <row r="2294" spans="12:15">
      <c r="L2294" t="s">
        <v>4988</v>
      </c>
      <c r="M2294" s="175"/>
      <c r="N2294" s="175" t="s">
        <v>9698</v>
      </c>
      <c r="O2294" t="s">
        <v>1616</v>
      </c>
    </row>
    <row r="2295" spans="12:15">
      <c r="L2295" t="s">
        <v>4989</v>
      </c>
      <c r="M2295" s="175" t="s">
        <v>13324</v>
      </c>
      <c r="N2295" s="175" t="s">
        <v>9699</v>
      </c>
      <c r="O2295" t="s">
        <v>1616</v>
      </c>
    </row>
    <row r="2296" spans="12:15">
      <c r="L2296" t="s">
        <v>4990</v>
      </c>
      <c r="M2296" s="175" t="s">
        <v>13325</v>
      </c>
      <c r="N2296" s="175" t="s">
        <v>9700</v>
      </c>
      <c r="O2296" t="s">
        <v>1616</v>
      </c>
    </row>
    <row r="2297" spans="12:15">
      <c r="L2297" t="s">
        <v>4991</v>
      </c>
      <c r="M2297" s="175" t="s">
        <v>13326</v>
      </c>
      <c r="N2297" s="175" t="s">
        <v>9701</v>
      </c>
      <c r="O2297" t="s">
        <v>1616</v>
      </c>
    </row>
    <row r="2298" spans="12:15">
      <c r="L2298" t="s">
        <v>4992</v>
      </c>
      <c r="M2298" s="175" t="s">
        <v>13327</v>
      </c>
      <c r="N2298" s="175" t="s">
        <v>9702</v>
      </c>
      <c r="O2298" t="s">
        <v>1618</v>
      </c>
    </row>
    <row r="2299" spans="12:15">
      <c r="L2299" t="s">
        <v>4993</v>
      </c>
      <c r="M2299" s="175" t="s">
        <v>13328</v>
      </c>
      <c r="N2299" s="175" t="s">
        <v>9703</v>
      </c>
      <c r="O2299" t="s">
        <v>1618</v>
      </c>
    </row>
    <row r="2300" spans="12:15">
      <c r="L2300" t="s">
        <v>4994</v>
      </c>
      <c r="M2300" s="175" t="s">
        <v>13329</v>
      </c>
      <c r="N2300" s="175" t="s">
        <v>9704</v>
      </c>
      <c r="O2300" t="s">
        <v>1616</v>
      </c>
    </row>
    <row r="2301" spans="12:15">
      <c r="L2301" t="s">
        <v>4995</v>
      </c>
      <c r="M2301" s="175" t="s">
        <v>13330</v>
      </c>
      <c r="N2301" s="175" t="s">
        <v>9705</v>
      </c>
      <c r="O2301" t="s">
        <v>1616</v>
      </c>
    </row>
    <row r="2302" spans="12:15">
      <c r="L2302" t="s">
        <v>4996</v>
      </c>
      <c r="M2302" s="175" t="s">
        <v>13331</v>
      </c>
      <c r="N2302" s="175" t="s">
        <v>9706</v>
      </c>
      <c r="O2302" t="s">
        <v>1616</v>
      </c>
    </row>
    <row r="2303" spans="12:15">
      <c r="L2303" t="s">
        <v>4997</v>
      </c>
      <c r="M2303" s="175" t="s">
        <v>13332</v>
      </c>
      <c r="N2303" s="175" t="s">
        <v>9707</v>
      </c>
      <c r="O2303" t="s">
        <v>1616</v>
      </c>
    </row>
    <row r="2304" spans="12:15">
      <c r="L2304" t="s">
        <v>4998</v>
      </c>
      <c r="M2304" s="175" t="s">
        <v>13333</v>
      </c>
      <c r="N2304" s="175" t="s">
        <v>9708</v>
      </c>
      <c r="O2304" t="s">
        <v>1616</v>
      </c>
    </row>
    <row r="2305" spans="12:15">
      <c r="L2305" t="s">
        <v>4999</v>
      </c>
      <c r="M2305" s="175" t="s">
        <v>13334</v>
      </c>
      <c r="N2305" s="175" t="s">
        <v>9709</v>
      </c>
      <c r="O2305" t="s">
        <v>1616</v>
      </c>
    </row>
    <row r="2306" spans="12:15">
      <c r="L2306" t="s">
        <v>5000</v>
      </c>
      <c r="M2306" s="175" t="s">
        <v>13335</v>
      </c>
      <c r="N2306" s="175" t="s">
        <v>9710</v>
      </c>
      <c r="O2306" t="s">
        <v>1616</v>
      </c>
    </row>
    <row r="2307" spans="12:15">
      <c r="L2307" t="s">
        <v>5001</v>
      </c>
      <c r="M2307" s="175" t="s">
        <v>13336</v>
      </c>
      <c r="N2307" s="175" t="s">
        <v>9711</v>
      </c>
      <c r="O2307" t="s">
        <v>1616</v>
      </c>
    </row>
    <row r="2308" spans="12:15">
      <c r="L2308" t="s">
        <v>5002</v>
      </c>
      <c r="M2308" s="175" t="s">
        <v>13337</v>
      </c>
      <c r="N2308" s="175" t="s">
        <v>9712</v>
      </c>
      <c r="O2308" t="s">
        <v>1616</v>
      </c>
    </row>
    <row r="2309" spans="12:15">
      <c r="L2309" t="s">
        <v>5003</v>
      </c>
      <c r="M2309" s="175" t="s">
        <v>13338</v>
      </c>
      <c r="N2309" s="175" t="s">
        <v>9713</v>
      </c>
      <c r="O2309" t="s">
        <v>1616</v>
      </c>
    </row>
    <row r="2310" spans="12:15">
      <c r="L2310" t="s">
        <v>5004</v>
      </c>
      <c r="M2310" s="175" t="s">
        <v>13339</v>
      </c>
      <c r="N2310" s="175" t="s">
        <v>9714</v>
      </c>
      <c r="O2310" t="s">
        <v>1616</v>
      </c>
    </row>
    <row r="2311" spans="12:15">
      <c r="L2311" t="s">
        <v>5005</v>
      </c>
      <c r="M2311" s="175" t="s">
        <v>13340</v>
      </c>
      <c r="N2311" s="175" t="s">
        <v>9715</v>
      </c>
      <c r="O2311" t="s">
        <v>1616</v>
      </c>
    </row>
    <row r="2312" spans="12:15">
      <c r="L2312" t="s">
        <v>5006</v>
      </c>
      <c r="M2312" s="175" t="s">
        <v>13341</v>
      </c>
      <c r="N2312" s="175" t="s">
        <v>9716</v>
      </c>
      <c r="O2312" t="s">
        <v>1616</v>
      </c>
    </row>
    <row r="2313" spans="12:15">
      <c r="L2313" t="s">
        <v>5007</v>
      </c>
      <c r="M2313" s="175" t="s">
        <v>13342</v>
      </c>
      <c r="N2313" s="175" t="s">
        <v>9717</v>
      </c>
      <c r="O2313" t="s">
        <v>1616</v>
      </c>
    </row>
    <row r="2314" spans="12:15">
      <c r="L2314" t="s">
        <v>5008</v>
      </c>
      <c r="M2314" s="175" t="s">
        <v>13343</v>
      </c>
      <c r="N2314" s="175" t="s">
        <v>9718</v>
      </c>
      <c r="O2314" t="s">
        <v>1616</v>
      </c>
    </row>
    <row r="2315" spans="12:15">
      <c r="L2315" t="s">
        <v>5009</v>
      </c>
      <c r="M2315" s="175" t="s">
        <v>13344</v>
      </c>
      <c r="N2315" s="175" t="s">
        <v>9719</v>
      </c>
      <c r="O2315" t="s">
        <v>1616</v>
      </c>
    </row>
    <row r="2316" spans="12:15">
      <c r="L2316" t="s">
        <v>5010</v>
      </c>
      <c r="M2316" s="175" t="s">
        <v>13345</v>
      </c>
      <c r="N2316" s="175" t="s">
        <v>9720</v>
      </c>
      <c r="O2316" t="s">
        <v>1616</v>
      </c>
    </row>
    <row r="2317" spans="12:15">
      <c r="L2317" t="s">
        <v>5011</v>
      </c>
      <c r="M2317" s="175" t="s">
        <v>13346</v>
      </c>
      <c r="N2317" s="175" t="s">
        <v>9721</v>
      </c>
      <c r="O2317" t="s">
        <v>1616</v>
      </c>
    </row>
    <row r="2318" spans="12:15">
      <c r="L2318" t="s">
        <v>5012</v>
      </c>
      <c r="M2318" s="175" t="s">
        <v>13347</v>
      </c>
      <c r="N2318" s="175" t="s">
        <v>9722</v>
      </c>
      <c r="O2318" t="s">
        <v>1616</v>
      </c>
    </row>
    <row r="2319" spans="12:15">
      <c r="L2319" t="s">
        <v>5013</v>
      </c>
      <c r="M2319" s="175" t="s">
        <v>13348</v>
      </c>
      <c r="N2319" s="175" t="s">
        <v>9723</v>
      </c>
      <c r="O2319" t="s">
        <v>1616</v>
      </c>
    </row>
    <row r="2320" spans="12:15">
      <c r="L2320" t="s">
        <v>5014</v>
      </c>
      <c r="M2320" s="175" t="s">
        <v>13349</v>
      </c>
      <c r="N2320" s="175" t="s">
        <v>9724</v>
      </c>
      <c r="O2320" t="s">
        <v>1616</v>
      </c>
    </row>
    <row r="2321" spans="12:15">
      <c r="L2321" t="s">
        <v>5015</v>
      </c>
      <c r="M2321" s="175" t="s">
        <v>13350</v>
      </c>
      <c r="N2321" s="175" t="s">
        <v>9725</v>
      </c>
      <c r="O2321" t="s">
        <v>1620</v>
      </c>
    </row>
    <row r="2322" spans="12:15">
      <c r="L2322" t="s">
        <v>5016</v>
      </c>
      <c r="M2322" s="175" t="s">
        <v>13351</v>
      </c>
      <c r="N2322" s="175" t="s">
        <v>9726</v>
      </c>
      <c r="O2322" t="s">
        <v>1620</v>
      </c>
    </row>
    <row r="2323" spans="12:15">
      <c r="L2323" t="s">
        <v>5017</v>
      </c>
      <c r="M2323" s="175" t="s">
        <v>13352</v>
      </c>
      <c r="N2323" s="175" t="s">
        <v>9727</v>
      </c>
      <c r="O2323" t="s">
        <v>1620</v>
      </c>
    </row>
    <row r="2324" spans="12:15">
      <c r="L2324" t="s">
        <v>5018</v>
      </c>
      <c r="M2324" s="175" t="s">
        <v>13353</v>
      </c>
      <c r="N2324" s="175" t="s">
        <v>9728</v>
      </c>
      <c r="O2324" t="s">
        <v>1616</v>
      </c>
    </row>
    <row r="2325" spans="12:15">
      <c r="L2325" t="s">
        <v>5019</v>
      </c>
      <c r="M2325" s="175" t="s">
        <v>13354</v>
      </c>
      <c r="N2325" s="175" t="s">
        <v>9729</v>
      </c>
      <c r="O2325" t="s">
        <v>1616</v>
      </c>
    </row>
    <row r="2326" spans="12:15">
      <c r="L2326" t="s">
        <v>5020</v>
      </c>
      <c r="M2326" s="175" t="s">
        <v>13355</v>
      </c>
      <c r="N2326" s="175" t="s">
        <v>9730</v>
      </c>
      <c r="O2326" t="s">
        <v>1616</v>
      </c>
    </row>
    <row r="2327" spans="12:15">
      <c r="L2327" t="s">
        <v>5021</v>
      </c>
      <c r="M2327" s="175" t="s">
        <v>13356</v>
      </c>
      <c r="N2327" s="175" t="s">
        <v>9731</v>
      </c>
      <c r="O2327" t="s">
        <v>1618</v>
      </c>
    </row>
    <row r="2328" spans="12:15">
      <c r="L2328" t="s">
        <v>5022</v>
      </c>
      <c r="M2328" s="175" t="s">
        <v>13357</v>
      </c>
      <c r="N2328" s="175" t="s">
        <v>9732</v>
      </c>
      <c r="O2328" t="s">
        <v>1616</v>
      </c>
    </row>
    <row r="2329" spans="12:15">
      <c r="L2329" t="s">
        <v>5023</v>
      </c>
      <c r="M2329" s="175"/>
      <c r="N2329" s="175" t="s">
        <v>9733</v>
      </c>
      <c r="O2329" t="s">
        <v>1616</v>
      </c>
    </row>
    <row r="2330" spans="12:15">
      <c r="L2330" t="s">
        <v>5024</v>
      </c>
      <c r="M2330" s="175"/>
      <c r="N2330" s="175" t="s">
        <v>9734</v>
      </c>
      <c r="O2330" t="s">
        <v>1616</v>
      </c>
    </row>
    <row r="2331" spans="12:15">
      <c r="L2331" t="s">
        <v>5025</v>
      </c>
      <c r="M2331" s="175"/>
      <c r="N2331" s="175" t="s">
        <v>9735</v>
      </c>
      <c r="O2331" t="s">
        <v>1616</v>
      </c>
    </row>
    <row r="2332" spans="12:15">
      <c r="L2332" t="s">
        <v>5026</v>
      </c>
      <c r="M2332" s="175"/>
      <c r="N2332" s="175" t="s">
        <v>9736</v>
      </c>
      <c r="O2332" t="s">
        <v>1616</v>
      </c>
    </row>
    <row r="2333" spans="12:15">
      <c r="L2333" t="s">
        <v>5027</v>
      </c>
      <c r="M2333" s="175"/>
      <c r="N2333" s="175" t="s">
        <v>9737</v>
      </c>
      <c r="O2333" t="s">
        <v>1616</v>
      </c>
    </row>
    <row r="2334" spans="12:15">
      <c r="L2334" t="s">
        <v>5028</v>
      </c>
      <c r="M2334" s="175"/>
      <c r="N2334" s="175" t="s">
        <v>9738</v>
      </c>
      <c r="O2334" t="s">
        <v>1616</v>
      </c>
    </row>
    <row r="2335" spans="12:15">
      <c r="L2335" t="s">
        <v>5029</v>
      </c>
      <c r="M2335" s="175"/>
      <c r="N2335" s="175" t="s">
        <v>9739</v>
      </c>
      <c r="O2335" t="s">
        <v>1616</v>
      </c>
    </row>
    <row r="2336" spans="12:15">
      <c r="L2336" t="s">
        <v>5030</v>
      </c>
      <c r="M2336" s="175"/>
      <c r="N2336" s="175" t="s">
        <v>9740</v>
      </c>
      <c r="O2336" t="s">
        <v>1616</v>
      </c>
    </row>
    <row r="2337" spans="12:15">
      <c r="L2337" t="s">
        <v>5031</v>
      </c>
      <c r="M2337" s="175"/>
      <c r="N2337" s="175" t="s">
        <v>9741</v>
      </c>
      <c r="O2337" t="s">
        <v>1616</v>
      </c>
    </row>
    <row r="2338" spans="12:15">
      <c r="L2338" t="s">
        <v>5032</v>
      </c>
      <c r="M2338" s="175"/>
      <c r="N2338" s="175" t="s">
        <v>9742</v>
      </c>
      <c r="O2338" t="s">
        <v>1616</v>
      </c>
    </row>
    <row r="2339" spans="12:15">
      <c r="L2339" t="s">
        <v>5033</v>
      </c>
      <c r="M2339" s="175"/>
      <c r="N2339" s="175" t="s">
        <v>9743</v>
      </c>
      <c r="O2339" t="s">
        <v>1616</v>
      </c>
    </row>
    <row r="2340" spans="12:15">
      <c r="L2340" t="s">
        <v>5034</v>
      </c>
      <c r="M2340" s="175"/>
      <c r="N2340" s="175" t="s">
        <v>9744</v>
      </c>
      <c r="O2340" t="s">
        <v>1616</v>
      </c>
    </row>
    <row r="2341" spans="12:15">
      <c r="L2341" t="s">
        <v>5035</v>
      </c>
      <c r="M2341" s="175"/>
      <c r="N2341" s="175" t="s">
        <v>9745</v>
      </c>
      <c r="O2341" t="s">
        <v>1616</v>
      </c>
    </row>
    <row r="2342" spans="12:15">
      <c r="L2342" t="s">
        <v>5036</v>
      </c>
      <c r="M2342" s="175"/>
      <c r="N2342" s="175" t="s">
        <v>9746</v>
      </c>
      <c r="O2342" t="s">
        <v>1616</v>
      </c>
    </row>
    <row r="2343" spans="12:15">
      <c r="L2343" t="s">
        <v>5037</v>
      </c>
      <c r="M2343" s="175"/>
      <c r="N2343" s="175" t="s">
        <v>9747</v>
      </c>
      <c r="O2343" t="s">
        <v>1616</v>
      </c>
    </row>
    <row r="2344" spans="12:15">
      <c r="L2344" t="s">
        <v>5038</v>
      </c>
      <c r="M2344" s="175"/>
      <c r="N2344" s="175" t="s">
        <v>9748</v>
      </c>
      <c r="O2344" t="s">
        <v>1616</v>
      </c>
    </row>
    <row r="2345" spans="12:15">
      <c r="L2345" t="s">
        <v>5039</v>
      </c>
      <c r="M2345" s="175"/>
      <c r="N2345" s="175" t="s">
        <v>9749</v>
      </c>
      <c r="O2345" t="s">
        <v>1616</v>
      </c>
    </row>
    <row r="2346" spans="12:15">
      <c r="L2346" t="s">
        <v>5040</v>
      </c>
      <c r="M2346" s="175"/>
      <c r="N2346" s="175" t="s">
        <v>9750</v>
      </c>
      <c r="O2346" t="s">
        <v>1616</v>
      </c>
    </row>
    <row r="2347" spans="12:15">
      <c r="L2347" t="s">
        <v>5041</v>
      </c>
      <c r="M2347" s="175"/>
      <c r="N2347" s="175" t="s">
        <v>9751</v>
      </c>
      <c r="O2347" t="s">
        <v>1616</v>
      </c>
    </row>
    <row r="2348" spans="12:15">
      <c r="L2348" t="s">
        <v>5042</v>
      </c>
      <c r="M2348" s="175"/>
      <c r="N2348" s="175" t="s">
        <v>9752</v>
      </c>
      <c r="O2348" t="s">
        <v>1616</v>
      </c>
    </row>
    <row r="2349" spans="12:15">
      <c r="L2349" t="s">
        <v>5043</v>
      </c>
      <c r="M2349" s="175"/>
      <c r="N2349" s="175" t="s">
        <v>9753</v>
      </c>
      <c r="O2349" t="s">
        <v>1616</v>
      </c>
    </row>
    <row r="2350" spans="12:15">
      <c r="L2350" t="s">
        <v>5044</v>
      </c>
      <c r="M2350" s="175"/>
      <c r="N2350" s="175" t="s">
        <v>9754</v>
      </c>
      <c r="O2350" t="s">
        <v>1616</v>
      </c>
    </row>
    <row r="2351" spans="12:15">
      <c r="L2351" t="s">
        <v>5045</v>
      </c>
      <c r="M2351" s="175"/>
      <c r="N2351" s="175" t="s">
        <v>9755</v>
      </c>
      <c r="O2351" t="s">
        <v>1616</v>
      </c>
    </row>
    <row r="2352" spans="12:15">
      <c r="L2352" t="s">
        <v>5046</v>
      </c>
      <c r="M2352" s="175"/>
      <c r="N2352" s="175" t="s">
        <v>9756</v>
      </c>
      <c r="O2352" t="s">
        <v>1616</v>
      </c>
    </row>
    <row r="2353" spans="12:15">
      <c r="L2353" t="s">
        <v>5047</v>
      </c>
      <c r="M2353" s="175"/>
      <c r="N2353" s="175" t="s">
        <v>9757</v>
      </c>
      <c r="O2353" t="s">
        <v>1616</v>
      </c>
    </row>
    <row r="2354" spans="12:15">
      <c r="L2354" t="s">
        <v>5048</v>
      </c>
      <c r="M2354" s="175"/>
      <c r="N2354" s="175" t="s">
        <v>9758</v>
      </c>
      <c r="O2354" t="s">
        <v>1616</v>
      </c>
    </row>
    <row r="2355" spans="12:15">
      <c r="L2355" t="s">
        <v>5049</v>
      </c>
      <c r="M2355" s="175"/>
      <c r="N2355" s="175" t="s">
        <v>9759</v>
      </c>
      <c r="O2355" t="s">
        <v>1616</v>
      </c>
    </row>
    <row r="2356" spans="12:15">
      <c r="L2356" t="s">
        <v>5050</v>
      </c>
      <c r="M2356" s="175"/>
      <c r="N2356" s="175" t="s">
        <v>9760</v>
      </c>
      <c r="O2356" t="s">
        <v>1616</v>
      </c>
    </row>
    <row r="2357" spans="12:15">
      <c r="L2357" t="s">
        <v>5051</v>
      </c>
      <c r="M2357" s="175"/>
      <c r="N2357" s="175" t="s">
        <v>9761</v>
      </c>
      <c r="O2357" t="s">
        <v>1616</v>
      </c>
    </row>
    <row r="2358" spans="12:15">
      <c r="L2358" t="s">
        <v>5052</v>
      </c>
      <c r="M2358" s="175"/>
      <c r="N2358" s="175" t="s">
        <v>9762</v>
      </c>
      <c r="O2358" t="s">
        <v>1616</v>
      </c>
    </row>
    <row r="2359" spans="12:15">
      <c r="L2359" t="s">
        <v>5053</v>
      </c>
      <c r="M2359" s="175"/>
      <c r="N2359" s="175" t="s">
        <v>9763</v>
      </c>
      <c r="O2359" t="s">
        <v>1616</v>
      </c>
    </row>
    <row r="2360" spans="12:15">
      <c r="L2360" t="s">
        <v>5054</v>
      </c>
      <c r="M2360" s="175"/>
      <c r="N2360" s="175" t="s">
        <v>9764</v>
      </c>
      <c r="O2360" t="s">
        <v>1616</v>
      </c>
    </row>
    <row r="2361" spans="12:15">
      <c r="L2361" t="s">
        <v>5055</v>
      </c>
      <c r="M2361" s="175"/>
      <c r="N2361" s="175" t="s">
        <v>9765</v>
      </c>
      <c r="O2361" t="s">
        <v>1616</v>
      </c>
    </row>
    <row r="2362" spans="12:15">
      <c r="L2362" t="s">
        <v>5056</v>
      </c>
      <c r="M2362" s="175"/>
      <c r="N2362" s="175" t="s">
        <v>9766</v>
      </c>
      <c r="O2362" t="s">
        <v>1616</v>
      </c>
    </row>
    <row r="2363" spans="12:15">
      <c r="L2363" t="s">
        <v>5057</v>
      </c>
      <c r="M2363" s="175"/>
      <c r="N2363" s="175" t="s">
        <v>9767</v>
      </c>
      <c r="O2363" t="s">
        <v>1616</v>
      </c>
    </row>
    <row r="2364" spans="12:15">
      <c r="L2364" t="s">
        <v>5058</v>
      </c>
      <c r="M2364" s="175"/>
      <c r="N2364" s="175" t="s">
        <v>9768</v>
      </c>
      <c r="O2364" t="s">
        <v>1616</v>
      </c>
    </row>
    <row r="2365" spans="12:15">
      <c r="L2365" t="s">
        <v>5059</v>
      </c>
      <c r="M2365" s="175"/>
      <c r="N2365" s="175" t="s">
        <v>9769</v>
      </c>
      <c r="O2365" t="s">
        <v>1616</v>
      </c>
    </row>
    <row r="2366" spans="12:15">
      <c r="L2366" t="s">
        <v>5060</v>
      </c>
      <c r="M2366" s="175"/>
      <c r="N2366" s="175" t="s">
        <v>9770</v>
      </c>
      <c r="O2366" t="s">
        <v>1616</v>
      </c>
    </row>
    <row r="2367" spans="12:15">
      <c r="L2367" t="s">
        <v>5061</v>
      </c>
      <c r="M2367" s="175"/>
      <c r="N2367" s="175" t="s">
        <v>9771</v>
      </c>
      <c r="O2367" t="s">
        <v>1616</v>
      </c>
    </row>
    <row r="2368" spans="12:15">
      <c r="L2368" t="s">
        <v>5062</v>
      </c>
      <c r="M2368" s="175"/>
      <c r="N2368" s="175" t="s">
        <v>9772</v>
      </c>
      <c r="O2368" t="s">
        <v>1616</v>
      </c>
    </row>
    <row r="2369" spans="12:15">
      <c r="L2369" t="s">
        <v>5063</v>
      </c>
      <c r="M2369" s="175"/>
      <c r="N2369" s="175" t="s">
        <v>9773</v>
      </c>
      <c r="O2369" t="s">
        <v>1616</v>
      </c>
    </row>
    <row r="2370" spans="12:15">
      <c r="L2370" t="s">
        <v>5064</v>
      </c>
      <c r="M2370" s="175"/>
      <c r="N2370" s="175" t="s">
        <v>9774</v>
      </c>
      <c r="O2370" t="s">
        <v>1616</v>
      </c>
    </row>
    <row r="2371" spans="12:15">
      <c r="L2371" t="s">
        <v>5065</v>
      </c>
      <c r="M2371" s="175"/>
      <c r="N2371" s="175" t="s">
        <v>9775</v>
      </c>
      <c r="O2371" t="s">
        <v>1616</v>
      </c>
    </row>
    <row r="2372" spans="12:15">
      <c r="L2372" t="s">
        <v>5066</v>
      </c>
      <c r="M2372" s="175"/>
      <c r="N2372" s="175" t="s">
        <v>9776</v>
      </c>
      <c r="O2372" t="s">
        <v>1616</v>
      </c>
    </row>
    <row r="2373" spans="12:15">
      <c r="L2373" t="s">
        <v>5067</v>
      </c>
      <c r="M2373" s="175"/>
      <c r="N2373" s="175" t="s">
        <v>9777</v>
      </c>
      <c r="O2373" t="s">
        <v>1616</v>
      </c>
    </row>
    <row r="2374" spans="12:15">
      <c r="L2374" t="s">
        <v>5068</v>
      </c>
      <c r="M2374" s="175"/>
      <c r="N2374" s="175" t="s">
        <v>9778</v>
      </c>
      <c r="O2374" t="s">
        <v>1616</v>
      </c>
    </row>
    <row r="2375" spans="12:15">
      <c r="L2375" t="s">
        <v>5069</v>
      </c>
      <c r="M2375" s="175"/>
      <c r="N2375" s="175" t="s">
        <v>9779</v>
      </c>
      <c r="O2375" t="s">
        <v>1616</v>
      </c>
    </row>
    <row r="2376" spans="12:15">
      <c r="L2376" t="s">
        <v>5070</v>
      </c>
      <c r="M2376" s="175"/>
      <c r="N2376" s="175" t="s">
        <v>9780</v>
      </c>
      <c r="O2376" t="s">
        <v>1616</v>
      </c>
    </row>
    <row r="2377" spans="12:15">
      <c r="L2377" t="s">
        <v>5071</v>
      </c>
      <c r="M2377" s="175"/>
      <c r="N2377" s="175" t="s">
        <v>9781</v>
      </c>
      <c r="O2377" t="s">
        <v>1616</v>
      </c>
    </row>
    <row r="2378" spans="12:15">
      <c r="L2378" t="s">
        <v>5072</v>
      </c>
      <c r="M2378" s="175"/>
      <c r="N2378" s="175" t="s">
        <v>9782</v>
      </c>
      <c r="O2378" t="s">
        <v>1616</v>
      </c>
    </row>
    <row r="2379" spans="12:15">
      <c r="L2379" t="s">
        <v>5073</v>
      </c>
      <c r="M2379" s="175"/>
      <c r="N2379" s="175" t="s">
        <v>9783</v>
      </c>
      <c r="O2379" t="s">
        <v>1616</v>
      </c>
    </row>
    <row r="2380" spans="12:15">
      <c r="L2380" t="s">
        <v>5074</v>
      </c>
      <c r="M2380" s="175"/>
      <c r="N2380" s="175" t="s">
        <v>9784</v>
      </c>
      <c r="O2380" t="s">
        <v>1616</v>
      </c>
    </row>
    <row r="2381" spans="12:15">
      <c r="L2381" t="s">
        <v>5075</v>
      </c>
      <c r="M2381" s="175"/>
      <c r="N2381" s="175" t="s">
        <v>9785</v>
      </c>
      <c r="O2381" t="s">
        <v>1616</v>
      </c>
    </row>
    <row r="2382" spans="12:15">
      <c r="L2382" t="s">
        <v>5076</v>
      </c>
      <c r="M2382" s="175"/>
      <c r="N2382" s="175" t="s">
        <v>9786</v>
      </c>
      <c r="O2382" t="s">
        <v>1616</v>
      </c>
    </row>
    <row r="2383" spans="12:15">
      <c r="L2383" t="s">
        <v>5077</v>
      </c>
      <c r="M2383" s="175"/>
      <c r="N2383" s="175" t="s">
        <v>9787</v>
      </c>
      <c r="O2383" t="s">
        <v>1616</v>
      </c>
    </row>
    <row r="2384" spans="12:15">
      <c r="L2384" t="s">
        <v>5078</v>
      </c>
      <c r="M2384" s="175"/>
      <c r="N2384" s="175" t="s">
        <v>9788</v>
      </c>
      <c r="O2384" t="s">
        <v>1616</v>
      </c>
    </row>
    <row r="2385" spans="12:15">
      <c r="L2385" t="s">
        <v>5079</v>
      </c>
      <c r="M2385" s="175"/>
      <c r="N2385" s="175" t="s">
        <v>9789</v>
      </c>
      <c r="O2385" t="s">
        <v>1616</v>
      </c>
    </row>
    <row r="2386" spans="12:15">
      <c r="L2386" t="s">
        <v>5080</v>
      </c>
      <c r="M2386" s="175"/>
      <c r="N2386" s="175" t="s">
        <v>9790</v>
      </c>
      <c r="O2386" t="s">
        <v>1616</v>
      </c>
    </row>
    <row r="2387" spans="12:15">
      <c r="L2387" t="s">
        <v>5081</v>
      </c>
      <c r="M2387" s="175"/>
      <c r="N2387" s="175" t="s">
        <v>9791</v>
      </c>
      <c r="O2387" t="s">
        <v>1616</v>
      </c>
    </row>
    <row r="2388" spans="12:15">
      <c r="L2388" t="s">
        <v>5082</v>
      </c>
      <c r="M2388" s="175"/>
      <c r="N2388" s="175" t="s">
        <v>9792</v>
      </c>
      <c r="O2388" t="s">
        <v>1616</v>
      </c>
    </row>
    <row r="2389" spans="12:15">
      <c r="L2389" t="s">
        <v>5083</v>
      </c>
      <c r="M2389" s="175"/>
      <c r="N2389" s="175" t="s">
        <v>9793</v>
      </c>
      <c r="O2389" t="s">
        <v>1616</v>
      </c>
    </row>
    <row r="2390" spans="12:15">
      <c r="L2390" t="s">
        <v>5084</v>
      </c>
      <c r="M2390" s="175"/>
      <c r="N2390" s="175" t="s">
        <v>9794</v>
      </c>
      <c r="O2390" t="s">
        <v>1616</v>
      </c>
    </row>
    <row r="2391" spans="12:15">
      <c r="L2391" t="s">
        <v>5085</v>
      </c>
      <c r="M2391" s="175"/>
      <c r="N2391" s="175" t="s">
        <v>9795</v>
      </c>
      <c r="O2391" t="s">
        <v>1618</v>
      </c>
    </row>
    <row r="2392" spans="12:15">
      <c r="L2392" t="s">
        <v>5086</v>
      </c>
      <c r="M2392" s="175"/>
      <c r="N2392" s="175" t="s">
        <v>9796</v>
      </c>
      <c r="O2392" t="s">
        <v>1616</v>
      </c>
    </row>
    <row r="2393" spans="12:15">
      <c r="L2393" t="s">
        <v>5087</v>
      </c>
      <c r="M2393" s="175"/>
      <c r="N2393" s="175" t="s">
        <v>9797</v>
      </c>
      <c r="O2393" t="s">
        <v>1618</v>
      </c>
    </row>
    <row r="2394" spans="12:15">
      <c r="L2394" t="s">
        <v>5088</v>
      </c>
      <c r="M2394" s="175"/>
      <c r="N2394" s="175" t="s">
        <v>9798</v>
      </c>
      <c r="O2394" t="s">
        <v>1616</v>
      </c>
    </row>
    <row r="2395" spans="12:15">
      <c r="L2395" t="s">
        <v>5089</v>
      </c>
      <c r="M2395" s="175"/>
      <c r="N2395" s="175" t="s">
        <v>9799</v>
      </c>
      <c r="O2395" t="s">
        <v>1616</v>
      </c>
    </row>
    <row r="2396" spans="12:15">
      <c r="L2396" t="s">
        <v>5090</v>
      </c>
      <c r="M2396" s="175"/>
      <c r="N2396" s="175" t="s">
        <v>9800</v>
      </c>
      <c r="O2396" t="s">
        <v>1616</v>
      </c>
    </row>
    <row r="2397" spans="12:15">
      <c r="L2397" t="s">
        <v>5091</v>
      </c>
      <c r="M2397" s="175" t="s">
        <v>13358</v>
      </c>
      <c r="N2397" s="175" t="s">
        <v>9801</v>
      </c>
      <c r="O2397" t="s">
        <v>1616</v>
      </c>
    </row>
    <row r="2398" spans="12:15">
      <c r="L2398" t="s">
        <v>5092</v>
      </c>
      <c r="M2398" s="175" t="s">
        <v>13359</v>
      </c>
      <c r="N2398" s="175" t="s">
        <v>9802</v>
      </c>
      <c r="O2398" t="s">
        <v>1616</v>
      </c>
    </row>
    <row r="2399" spans="12:15">
      <c r="L2399" t="s">
        <v>5093</v>
      </c>
      <c r="M2399" s="175" t="s">
        <v>13360</v>
      </c>
      <c r="N2399" s="175" t="s">
        <v>9803</v>
      </c>
      <c r="O2399" t="s">
        <v>1618</v>
      </c>
    </row>
    <row r="2400" spans="12:15">
      <c r="L2400" t="s">
        <v>5094</v>
      </c>
      <c r="M2400" s="175" t="s">
        <v>13361</v>
      </c>
      <c r="N2400" s="175" t="s">
        <v>9804</v>
      </c>
      <c r="O2400" t="s">
        <v>1616</v>
      </c>
    </row>
    <row r="2401" spans="12:15">
      <c r="L2401" t="s">
        <v>5095</v>
      </c>
      <c r="M2401" s="175" t="s">
        <v>13362</v>
      </c>
      <c r="N2401" s="175" t="s">
        <v>9805</v>
      </c>
      <c r="O2401" t="s">
        <v>1616</v>
      </c>
    </row>
    <row r="2402" spans="12:15">
      <c r="L2402" t="s">
        <v>5096</v>
      </c>
      <c r="M2402" s="175" t="s">
        <v>13363</v>
      </c>
      <c r="N2402" s="175" t="s">
        <v>9806</v>
      </c>
      <c r="O2402" t="s">
        <v>1616</v>
      </c>
    </row>
    <row r="2403" spans="12:15">
      <c r="L2403" t="s">
        <v>5097</v>
      </c>
      <c r="M2403" s="175" t="s">
        <v>13364</v>
      </c>
      <c r="N2403" s="175" t="s">
        <v>9807</v>
      </c>
      <c r="O2403" t="s">
        <v>1616</v>
      </c>
    </row>
    <row r="2404" spans="12:15">
      <c r="L2404" t="s">
        <v>5098</v>
      </c>
      <c r="M2404" s="175" t="s">
        <v>13365</v>
      </c>
      <c r="N2404" s="175" t="s">
        <v>9808</v>
      </c>
      <c r="O2404" t="s">
        <v>1618</v>
      </c>
    </row>
    <row r="2405" spans="12:15">
      <c r="L2405" t="s">
        <v>5099</v>
      </c>
      <c r="M2405" s="175" t="s">
        <v>13366</v>
      </c>
      <c r="N2405" s="175" t="s">
        <v>9809</v>
      </c>
      <c r="O2405" t="s">
        <v>1618</v>
      </c>
    </row>
    <row r="2406" spans="12:15">
      <c r="L2406" t="s">
        <v>5100</v>
      </c>
      <c r="M2406" s="175" t="s">
        <v>13367</v>
      </c>
      <c r="N2406" s="175" t="s">
        <v>9810</v>
      </c>
      <c r="O2406" t="s">
        <v>1618</v>
      </c>
    </row>
    <row r="2407" spans="12:15">
      <c r="L2407" t="s">
        <v>5101</v>
      </c>
      <c r="M2407" s="175" t="s">
        <v>13368</v>
      </c>
      <c r="N2407" s="175" t="s">
        <v>9811</v>
      </c>
      <c r="O2407" t="s">
        <v>1618</v>
      </c>
    </row>
    <row r="2408" spans="12:15">
      <c r="L2408" t="s">
        <v>5102</v>
      </c>
      <c r="M2408" s="175" t="s">
        <v>13369</v>
      </c>
      <c r="N2408" s="175" t="s">
        <v>9812</v>
      </c>
      <c r="O2408" t="s">
        <v>1618</v>
      </c>
    </row>
    <row r="2409" spans="12:15">
      <c r="L2409" t="s">
        <v>5103</v>
      </c>
      <c r="M2409" s="175"/>
      <c r="N2409" s="175" t="s">
        <v>9813</v>
      </c>
      <c r="O2409" t="s">
        <v>1616</v>
      </c>
    </row>
    <row r="2410" spans="12:15">
      <c r="L2410" t="s">
        <v>5104</v>
      </c>
      <c r="M2410" s="175"/>
      <c r="N2410" s="175" t="s">
        <v>9814</v>
      </c>
      <c r="O2410" t="s">
        <v>1616</v>
      </c>
    </row>
    <row r="2411" spans="12:15">
      <c r="L2411" t="s">
        <v>5105</v>
      </c>
      <c r="M2411" s="175"/>
      <c r="N2411" s="175" t="s">
        <v>9815</v>
      </c>
      <c r="O2411" t="s">
        <v>1616</v>
      </c>
    </row>
    <row r="2412" spans="12:15">
      <c r="L2412" t="s">
        <v>5106</v>
      </c>
      <c r="M2412" s="175"/>
      <c r="N2412" s="175" t="s">
        <v>9816</v>
      </c>
      <c r="O2412" t="s">
        <v>1616</v>
      </c>
    </row>
    <row r="2413" spans="12:15">
      <c r="L2413" t="s">
        <v>5107</v>
      </c>
      <c r="M2413" s="175"/>
      <c r="N2413" s="175" t="s">
        <v>9817</v>
      </c>
      <c r="O2413" t="s">
        <v>1616</v>
      </c>
    </row>
    <row r="2414" spans="12:15">
      <c r="L2414" t="s">
        <v>5108</v>
      </c>
      <c r="M2414" s="175"/>
      <c r="N2414" s="175" t="s">
        <v>9818</v>
      </c>
      <c r="O2414" t="s">
        <v>1616</v>
      </c>
    </row>
    <row r="2415" spans="12:15">
      <c r="L2415" t="s">
        <v>5109</v>
      </c>
      <c r="M2415" s="175"/>
      <c r="N2415" s="175" t="s">
        <v>9819</v>
      </c>
      <c r="O2415" t="s">
        <v>1618</v>
      </c>
    </row>
    <row r="2416" spans="12:15">
      <c r="L2416" t="s">
        <v>5110</v>
      </c>
      <c r="M2416" s="175"/>
      <c r="N2416" s="175" t="s">
        <v>9820</v>
      </c>
      <c r="O2416" t="s">
        <v>1616</v>
      </c>
    </row>
    <row r="2417" spans="12:15">
      <c r="L2417" t="s">
        <v>5111</v>
      </c>
      <c r="M2417" s="175"/>
      <c r="N2417" s="175" t="s">
        <v>9821</v>
      </c>
      <c r="O2417" t="s">
        <v>1616</v>
      </c>
    </row>
    <row r="2418" spans="12:15">
      <c r="L2418" t="s">
        <v>5112</v>
      </c>
      <c r="M2418" s="175"/>
      <c r="N2418" s="175" t="s">
        <v>9822</v>
      </c>
      <c r="O2418" t="s">
        <v>1616</v>
      </c>
    </row>
    <row r="2419" spans="12:15">
      <c r="L2419" t="s">
        <v>5113</v>
      </c>
      <c r="M2419" s="175"/>
      <c r="N2419" s="175" t="s">
        <v>9823</v>
      </c>
      <c r="O2419" t="s">
        <v>1616</v>
      </c>
    </row>
    <row r="2420" spans="12:15">
      <c r="L2420" t="s">
        <v>5114</v>
      </c>
      <c r="M2420" s="175" t="s">
        <v>13370</v>
      </c>
      <c r="N2420" s="175" t="s">
        <v>9824</v>
      </c>
      <c r="O2420" t="s">
        <v>1616</v>
      </c>
    </row>
    <row r="2421" spans="12:15">
      <c r="L2421" t="s">
        <v>5115</v>
      </c>
      <c r="M2421" s="175" t="s">
        <v>13371</v>
      </c>
      <c r="N2421" s="175" t="s">
        <v>9825</v>
      </c>
      <c r="O2421" t="s">
        <v>1616</v>
      </c>
    </row>
    <row r="2422" spans="12:15">
      <c r="L2422" t="s">
        <v>5116</v>
      </c>
      <c r="M2422" s="175"/>
      <c r="N2422" s="175" t="s">
        <v>9826</v>
      </c>
      <c r="O2422" t="s">
        <v>1616</v>
      </c>
    </row>
    <row r="2423" spans="12:15">
      <c r="L2423" t="s">
        <v>5117</v>
      </c>
      <c r="M2423" s="175"/>
      <c r="N2423" s="175" t="s">
        <v>9827</v>
      </c>
      <c r="O2423" t="s">
        <v>1616</v>
      </c>
    </row>
    <row r="2424" spans="12:15">
      <c r="L2424" t="s">
        <v>5118</v>
      </c>
      <c r="M2424" s="175" t="s">
        <v>13372</v>
      </c>
      <c r="N2424" s="175" t="s">
        <v>9828</v>
      </c>
      <c r="O2424" t="s">
        <v>1616</v>
      </c>
    </row>
    <row r="2425" spans="12:15">
      <c r="L2425" t="s">
        <v>5119</v>
      </c>
      <c r="M2425" s="175" t="s">
        <v>13373</v>
      </c>
      <c r="N2425" s="175" t="s">
        <v>9829</v>
      </c>
      <c r="O2425" t="s">
        <v>1616</v>
      </c>
    </row>
    <row r="2426" spans="12:15">
      <c r="L2426" t="s">
        <v>5120</v>
      </c>
      <c r="M2426" s="175" t="s">
        <v>13374</v>
      </c>
      <c r="N2426" s="175" t="s">
        <v>9830</v>
      </c>
      <c r="O2426" t="s">
        <v>1616</v>
      </c>
    </row>
    <row r="2427" spans="12:15">
      <c r="L2427" t="s">
        <v>5121</v>
      </c>
      <c r="M2427" s="175" t="s">
        <v>13375</v>
      </c>
      <c r="N2427" s="175" t="s">
        <v>9831</v>
      </c>
      <c r="O2427" t="s">
        <v>1616</v>
      </c>
    </row>
    <row r="2428" spans="12:15">
      <c r="L2428" t="s">
        <v>5122</v>
      </c>
      <c r="M2428" s="175" t="s">
        <v>13376</v>
      </c>
      <c r="N2428" s="175" t="s">
        <v>9832</v>
      </c>
      <c r="O2428" t="s">
        <v>1618</v>
      </c>
    </row>
    <row r="2429" spans="12:15">
      <c r="L2429" t="s">
        <v>5123</v>
      </c>
      <c r="M2429" s="175" t="s">
        <v>13377</v>
      </c>
      <c r="N2429" s="175" t="s">
        <v>9833</v>
      </c>
      <c r="O2429" t="s">
        <v>1616</v>
      </c>
    </row>
    <row r="2430" spans="12:15">
      <c r="L2430" t="s">
        <v>5124</v>
      </c>
      <c r="M2430" s="175" t="s">
        <v>13378</v>
      </c>
      <c r="N2430" s="175" t="s">
        <v>9834</v>
      </c>
      <c r="O2430" t="s">
        <v>1618</v>
      </c>
    </row>
    <row r="2431" spans="12:15">
      <c r="L2431" t="s">
        <v>5125</v>
      </c>
      <c r="M2431" s="175" t="s">
        <v>13379</v>
      </c>
      <c r="N2431" s="175" t="s">
        <v>9835</v>
      </c>
      <c r="O2431" t="s">
        <v>1618</v>
      </c>
    </row>
    <row r="2432" spans="12:15">
      <c r="L2432" t="s">
        <v>5126</v>
      </c>
      <c r="M2432" s="175" t="s">
        <v>13380</v>
      </c>
      <c r="N2432" s="175" t="s">
        <v>9836</v>
      </c>
      <c r="O2432" t="s">
        <v>1618</v>
      </c>
    </row>
    <row r="2433" spans="12:15">
      <c r="L2433" t="s">
        <v>5127</v>
      </c>
      <c r="M2433" s="175" t="s">
        <v>13381</v>
      </c>
      <c r="N2433" s="175" t="s">
        <v>9837</v>
      </c>
      <c r="O2433" t="s">
        <v>1621</v>
      </c>
    </row>
    <row r="2434" spans="12:15">
      <c r="L2434" t="s">
        <v>5128</v>
      </c>
      <c r="M2434" s="175" t="s">
        <v>13382</v>
      </c>
      <c r="N2434" s="175" t="s">
        <v>9838</v>
      </c>
      <c r="O2434" t="s">
        <v>1618</v>
      </c>
    </row>
    <row r="2435" spans="12:15">
      <c r="L2435" t="s">
        <v>5129</v>
      </c>
      <c r="M2435" s="175"/>
      <c r="N2435" s="175" t="s">
        <v>9839</v>
      </c>
      <c r="O2435" t="s">
        <v>1614</v>
      </c>
    </row>
    <row r="2436" spans="12:15">
      <c r="L2436" t="s">
        <v>5130</v>
      </c>
      <c r="M2436" s="175"/>
      <c r="N2436" s="175" t="s">
        <v>9840</v>
      </c>
      <c r="O2436" t="s">
        <v>1618</v>
      </c>
    </row>
    <row r="2437" spans="12:15">
      <c r="L2437" t="s">
        <v>5131</v>
      </c>
      <c r="M2437" s="175"/>
      <c r="N2437" s="175" t="s">
        <v>9841</v>
      </c>
      <c r="O2437" t="s">
        <v>1616</v>
      </c>
    </row>
    <row r="2438" spans="12:15">
      <c r="L2438" t="s">
        <v>5132</v>
      </c>
      <c r="M2438" s="175"/>
      <c r="N2438" s="175" t="s">
        <v>9842</v>
      </c>
      <c r="O2438" t="s">
        <v>1616</v>
      </c>
    </row>
    <row r="2439" spans="12:15">
      <c r="L2439" t="s">
        <v>5133</v>
      </c>
      <c r="M2439" s="175"/>
      <c r="N2439" s="175" t="s">
        <v>9843</v>
      </c>
      <c r="O2439" t="s">
        <v>1616</v>
      </c>
    </row>
    <row r="2440" spans="12:15">
      <c r="L2440" t="s">
        <v>5134</v>
      </c>
      <c r="M2440" s="175"/>
      <c r="N2440" s="175" t="s">
        <v>9844</v>
      </c>
      <c r="O2440" t="s">
        <v>1616</v>
      </c>
    </row>
    <row r="2441" spans="12:15">
      <c r="L2441" t="s">
        <v>5135</v>
      </c>
      <c r="M2441" s="175"/>
      <c r="N2441" s="175" t="s">
        <v>9845</v>
      </c>
      <c r="O2441" t="s">
        <v>1616</v>
      </c>
    </row>
    <row r="2442" spans="12:15">
      <c r="L2442" t="s">
        <v>5136</v>
      </c>
      <c r="M2442" s="175"/>
      <c r="N2442" s="175" t="s">
        <v>9846</v>
      </c>
      <c r="O2442" t="s">
        <v>1616</v>
      </c>
    </row>
    <row r="2443" spans="12:15">
      <c r="L2443" t="s">
        <v>5137</v>
      </c>
      <c r="M2443" s="175"/>
      <c r="N2443" s="175" t="s">
        <v>9847</v>
      </c>
      <c r="O2443" t="s">
        <v>1616</v>
      </c>
    </row>
    <row r="2444" spans="12:15">
      <c r="L2444" t="s">
        <v>5138</v>
      </c>
      <c r="M2444" s="175"/>
      <c r="N2444" s="175" t="s">
        <v>9848</v>
      </c>
      <c r="O2444" t="s">
        <v>1616</v>
      </c>
    </row>
    <row r="2445" spans="12:15">
      <c r="L2445" t="s">
        <v>5139</v>
      </c>
      <c r="M2445" s="175"/>
      <c r="N2445" s="175" t="s">
        <v>9849</v>
      </c>
      <c r="O2445" t="s">
        <v>1616</v>
      </c>
    </row>
    <row r="2446" spans="12:15">
      <c r="L2446" t="s">
        <v>5140</v>
      </c>
      <c r="M2446" s="175"/>
      <c r="N2446" s="175" t="s">
        <v>9850</v>
      </c>
      <c r="O2446" t="s">
        <v>1616</v>
      </c>
    </row>
    <row r="2447" spans="12:15">
      <c r="L2447" t="s">
        <v>5141</v>
      </c>
      <c r="M2447" s="175"/>
      <c r="N2447" s="175" t="s">
        <v>9851</v>
      </c>
      <c r="O2447" t="s">
        <v>1616</v>
      </c>
    </row>
    <row r="2448" spans="12:15">
      <c r="L2448" t="s">
        <v>5142</v>
      </c>
      <c r="M2448" s="175"/>
      <c r="N2448" s="175" t="s">
        <v>9852</v>
      </c>
      <c r="O2448" t="s">
        <v>1616</v>
      </c>
    </row>
    <row r="2449" spans="12:15">
      <c r="L2449" t="s">
        <v>5143</v>
      </c>
      <c r="M2449" s="175"/>
      <c r="N2449" s="175" t="s">
        <v>9853</v>
      </c>
      <c r="O2449" t="s">
        <v>1616</v>
      </c>
    </row>
    <row r="2450" spans="12:15">
      <c r="L2450" t="s">
        <v>5144</v>
      </c>
      <c r="M2450" s="175"/>
      <c r="N2450" s="175" t="s">
        <v>9854</v>
      </c>
      <c r="O2450" t="s">
        <v>1618</v>
      </c>
    </row>
    <row r="2451" spans="12:15">
      <c r="L2451" t="s">
        <v>5145</v>
      </c>
      <c r="M2451" s="175"/>
      <c r="N2451" s="175" t="s">
        <v>9855</v>
      </c>
      <c r="O2451" t="s">
        <v>1616</v>
      </c>
    </row>
    <row r="2452" spans="12:15">
      <c r="L2452" t="s">
        <v>5146</v>
      </c>
      <c r="M2452" s="175"/>
      <c r="N2452" s="175" t="s">
        <v>9856</v>
      </c>
      <c r="O2452" t="s">
        <v>1616</v>
      </c>
    </row>
    <row r="2453" spans="12:15">
      <c r="L2453" t="s">
        <v>5147</v>
      </c>
      <c r="M2453" s="175"/>
      <c r="N2453" s="175" t="s">
        <v>9857</v>
      </c>
      <c r="O2453" t="s">
        <v>1616</v>
      </c>
    </row>
    <row r="2454" spans="12:15">
      <c r="L2454" t="s">
        <v>5148</v>
      </c>
      <c r="M2454" s="175"/>
      <c r="N2454" s="175" t="s">
        <v>9858</v>
      </c>
      <c r="O2454" t="s">
        <v>1616</v>
      </c>
    </row>
    <row r="2455" spans="12:15">
      <c r="L2455" t="s">
        <v>5149</v>
      </c>
      <c r="M2455" s="175"/>
      <c r="N2455" s="175" t="s">
        <v>9859</v>
      </c>
      <c r="O2455" t="s">
        <v>1616</v>
      </c>
    </row>
    <row r="2456" spans="12:15">
      <c r="L2456" t="s">
        <v>5150</v>
      </c>
      <c r="M2456" s="175"/>
      <c r="N2456" s="175" t="s">
        <v>9860</v>
      </c>
      <c r="O2456" t="s">
        <v>1616</v>
      </c>
    </row>
    <row r="2457" spans="12:15">
      <c r="L2457" t="s">
        <v>5151</v>
      </c>
      <c r="M2457" s="175"/>
      <c r="N2457" s="175" t="s">
        <v>9861</v>
      </c>
      <c r="O2457" t="s">
        <v>1618</v>
      </c>
    </row>
    <row r="2458" spans="12:15">
      <c r="L2458" t="s">
        <v>5152</v>
      </c>
      <c r="M2458" s="175"/>
      <c r="N2458" s="175" t="s">
        <v>9862</v>
      </c>
      <c r="O2458" t="s">
        <v>1616</v>
      </c>
    </row>
    <row r="2459" spans="12:15">
      <c r="L2459" t="s">
        <v>5153</v>
      </c>
      <c r="M2459" s="175"/>
      <c r="N2459" s="175" t="s">
        <v>9863</v>
      </c>
      <c r="O2459" t="s">
        <v>1618</v>
      </c>
    </row>
    <row r="2460" spans="12:15">
      <c r="L2460" t="s">
        <v>5154</v>
      </c>
      <c r="M2460" s="175"/>
      <c r="N2460" s="175" t="s">
        <v>9864</v>
      </c>
      <c r="O2460" t="s">
        <v>1604</v>
      </c>
    </row>
    <row r="2461" spans="12:15">
      <c r="L2461" t="s">
        <v>5155</v>
      </c>
      <c r="M2461" s="175"/>
      <c r="N2461" s="175" t="s">
        <v>9865</v>
      </c>
      <c r="O2461" t="s">
        <v>1616</v>
      </c>
    </row>
    <row r="2462" spans="12:15">
      <c r="L2462" t="s">
        <v>5156</v>
      </c>
      <c r="M2462" s="175" t="s">
        <v>13383</v>
      </c>
      <c r="N2462" s="175" t="s">
        <v>9866</v>
      </c>
      <c r="O2462" t="s">
        <v>1618</v>
      </c>
    </row>
    <row r="2463" spans="12:15">
      <c r="L2463" t="s">
        <v>5157</v>
      </c>
      <c r="M2463" s="175"/>
      <c r="N2463" s="175" t="s">
        <v>9867</v>
      </c>
      <c r="O2463" t="s">
        <v>1616</v>
      </c>
    </row>
    <row r="2464" spans="12:15">
      <c r="L2464" t="s">
        <v>5158</v>
      </c>
      <c r="M2464" s="175"/>
      <c r="N2464" s="175" t="s">
        <v>9868</v>
      </c>
      <c r="O2464" t="s">
        <v>1616</v>
      </c>
    </row>
    <row r="2465" spans="12:15">
      <c r="L2465" t="s">
        <v>5159</v>
      </c>
      <c r="M2465" s="175"/>
      <c r="N2465" s="175" t="s">
        <v>9869</v>
      </c>
      <c r="O2465" t="s">
        <v>1616</v>
      </c>
    </row>
    <row r="2466" spans="12:15">
      <c r="L2466" t="s">
        <v>5160</v>
      </c>
      <c r="M2466" s="175" t="s">
        <v>13384</v>
      </c>
      <c r="N2466" s="175" t="s">
        <v>9870</v>
      </c>
      <c r="O2466" t="s">
        <v>1616</v>
      </c>
    </row>
    <row r="2467" spans="12:15">
      <c r="L2467" t="s">
        <v>5161</v>
      </c>
      <c r="M2467" s="175" t="s">
        <v>13385</v>
      </c>
      <c r="N2467" s="175" t="s">
        <v>9871</v>
      </c>
      <c r="O2467" t="s">
        <v>1616</v>
      </c>
    </row>
    <row r="2468" spans="12:15">
      <c r="L2468" t="s">
        <v>5162</v>
      </c>
      <c r="M2468" s="175" t="s">
        <v>13386</v>
      </c>
      <c r="N2468" s="175" t="s">
        <v>9872</v>
      </c>
      <c r="O2468" t="s">
        <v>1616</v>
      </c>
    </row>
    <row r="2469" spans="12:15">
      <c r="L2469" t="s">
        <v>5163</v>
      </c>
      <c r="M2469" s="175" t="s">
        <v>13387</v>
      </c>
      <c r="N2469" s="175" t="s">
        <v>9873</v>
      </c>
      <c r="O2469" t="s">
        <v>1616</v>
      </c>
    </row>
    <row r="2470" spans="12:15">
      <c r="L2470" t="s">
        <v>5164</v>
      </c>
      <c r="M2470" s="175" t="s">
        <v>13388</v>
      </c>
      <c r="N2470" s="175" t="s">
        <v>9874</v>
      </c>
      <c r="O2470" t="s">
        <v>1616</v>
      </c>
    </row>
    <row r="2471" spans="12:15">
      <c r="L2471" t="s">
        <v>5165</v>
      </c>
      <c r="M2471" s="175" t="s">
        <v>13389</v>
      </c>
      <c r="N2471" s="175" t="s">
        <v>9875</v>
      </c>
      <c r="O2471" t="s">
        <v>1616</v>
      </c>
    </row>
    <row r="2472" spans="12:15">
      <c r="L2472" t="s">
        <v>5166</v>
      </c>
      <c r="M2472" s="175" t="s">
        <v>13390</v>
      </c>
      <c r="N2472" s="175" t="s">
        <v>9876</v>
      </c>
      <c r="O2472" t="s">
        <v>1618</v>
      </c>
    </row>
    <row r="2473" spans="12:15">
      <c r="L2473" t="s">
        <v>5167</v>
      </c>
      <c r="M2473" s="175" t="s">
        <v>13391</v>
      </c>
      <c r="N2473" s="175" t="s">
        <v>9877</v>
      </c>
      <c r="O2473" t="s">
        <v>1618</v>
      </c>
    </row>
    <row r="2474" spans="12:15">
      <c r="L2474" t="s">
        <v>5168</v>
      </c>
      <c r="M2474" s="175" t="s">
        <v>13392</v>
      </c>
      <c r="N2474" s="175" t="s">
        <v>9878</v>
      </c>
      <c r="O2474" t="s">
        <v>1618</v>
      </c>
    </row>
    <row r="2475" spans="12:15">
      <c r="L2475" t="s">
        <v>5169</v>
      </c>
      <c r="M2475" s="175" t="s">
        <v>13393</v>
      </c>
      <c r="N2475" s="175" t="s">
        <v>9879</v>
      </c>
      <c r="O2475" t="s">
        <v>1616</v>
      </c>
    </row>
    <row r="2476" spans="12:15">
      <c r="L2476" t="s">
        <v>5170</v>
      </c>
      <c r="M2476" s="175" t="s">
        <v>13394</v>
      </c>
      <c r="N2476" s="175" t="s">
        <v>9880</v>
      </c>
      <c r="O2476" t="s">
        <v>1618</v>
      </c>
    </row>
    <row r="2477" spans="12:15">
      <c r="L2477" t="s">
        <v>5171</v>
      </c>
      <c r="M2477" s="175" t="s">
        <v>13395</v>
      </c>
      <c r="N2477" s="175" t="s">
        <v>9881</v>
      </c>
      <c r="O2477" t="s">
        <v>1616</v>
      </c>
    </row>
    <row r="2478" spans="12:15">
      <c r="L2478" t="s">
        <v>5172</v>
      </c>
      <c r="M2478" s="175" t="s">
        <v>13396</v>
      </c>
      <c r="N2478" s="175" t="s">
        <v>9882</v>
      </c>
      <c r="O2478" t="s">
        <v>1621</v>
      </c>
    </row>
    <row r="2479" spans="12:15">
      <c r="L2479" t="s">
        <v>5173</v>
      </c>
      <c r="M2479" s="175" t="s">
        <v>13397</v>
      </c>
      <c r="N2479" s="175" t="s">
        <v>9883</v>
      </c>
      <c r="O2479" t="s">
        <v>1618</v>
      </c>
    </row>
    <row r="2480" spans="12:15">
      <c r="L2480" t="s">
        <v>5174</v>
      </c>
      <c r="M2480" s="175" t="s">
        <v>13398</v>
      </c>
      <c r="N2480" s="175" t="s">
        <v>9884</v>
      </c>
      <c r="O2480" t="s">
        <v>1618</v>
      </c>
    </row>
    <row r="2481" spans="12:15">
      <c r="L2481" t="s">
        <v>5175</v>
      </c>
      <c r="M2481" s="175" t="s">
        <v>13399</v>
      </c>
      <c r="N2481" s="175" t="s">
        <v>9885</v>
      </c>
      <c r="O2481" t="s">
        <v>1616</v>
      </c>
    </row>
    <row r="2482" spans="12:15">
      <c r="L2482" t="s">
        <v>5176</v>
      </c>
      <c r="M2482" s="175" t="s">
        <v>12189</v>
      </c>
      <c r="N2482" s="175" t="s">
        <v>9886</v>
      </c>
      <c r="O2482" t="s">
        <v>1616</v>
      </c>
    </row>
    <row r="2483" spans="12:15">
      <c r="L2483" t="s">
        <v>5177</v>
      </c>
      <c r="M2483" s="175" t="s">
        <v>13400</v>
      </c>
      <c r="N2483" s="175" t="s">
        <v>9887</v>
      </c>
      <c r="O2483" t="s">
        <v>1618</v>
      </c>
    </row>
    <row r="2484" spans="12:15">
      <c r="L2484" t="s">
        <v>5178</v>
      </c>
      <c r="M2484" s="175" t="s">
        <v>13401</v>
      </c>
      <c r="N2484" s="175" t="s">
        <v>9888</v>
      </c>
      <c r="O2484" t="s">
        <v>1618</v>
      </c>
    </row>
    <row r="2485" spans="12:15">
      <c r="L2485" t="s">
        <v>5179</v>
      </c>
      <c r="M2485" s="175" t="s">
        <v>13402</v>
      </c>
      <c r="N2485" s="175" t="s">
        <v>9889</v>
      </c>
      <c r="O2485" t="s">
        <v>1616</v>
      </c>
    </row>
    <row r="2486" spans="12:15">
      <c r="L2486" t="s">
        <v>5180</v>
      </c>
      <c r="M2486" s="175"/>
      <c r="N2486" s="175" t="s">
        <v>9890</v>
      </c>
      <c r="O2486" t="s">
        <v>1616</v>
      </c>
    </row>
    <row r="2487" spans="12:15">
      <c r="L2487" t="s">
        <v>5181</v>
      </c>
      <c r="M2487" s="175"/>
      <c r="N2487" s="175" t="s">
        <v>9891</v>
      </c>
      <c r="O2487" t="s">
        <v>1616</v>
      </c>
    </row>
    <row r="2488" spans="12:15">
      <c r="L2488" t="s">
        <v>5182</v>
      </c>
      <c r="M2488" s="175"/>
      <c r="N2488" s="175" t="s">
        <v>8144</v>
      </c>
      <c r="O2488" t="s">
        <v>1616</v>
      </c>
    </row>
    <row r="2489" spans="12:15">
      <c r="L2489" t="s">
        <v>5183</v>
      </c>
      <c r="M2489" s="175"/>
      <c r="N2489" s="175" t="s">
        <v>9892</v>
      </c>
      <c r="O2489" t="s">
        <v>1616</v>
      </c>
    </row>
    <row r="2490" spans="12:15">
      <c r="L2490" t="s">
        <v>5184</v>
      </c>
      <c r="M2490" s="175"/>
      <c r="N2490" s="175" t="s">
        <v>9893</v>
      </c>
      <c r="O2490" t="s">
        <v>1604</v>
      </c>
    </row>
    <row r="2491" spans="12:15">
      <c r="L2491" t="s">
        <v>5185</v>
      </c>
      <c r="M2491" s="175"/>
      <c r="N2491" s="175" t="s">
        <v>9894</v>
      </c>
      <c r="O2491" t="s">
        <v>1616</v>
      </c>
    </row>
    <row r="2492" spans="12:15">
      <c r="L2492" t="s">
        <v>5186</v>
      </c>
      <c r="M2492" s="175"/>
      <c r="N2492" s="175" t="s">
        <v>9895</v>
      </c>
      <c r="O2492" t="s">
        <v>1618</v>
      </c>
    </row>
    <row r="2493" spans="12:15">
      <c r="L2493" t="s">
        <v>5187</v>
      </c>
      <c r="M2493" s="175"/>
      <c r="N2493" s="175" t="s">
        <v>9896</v>
      </c>
      <c r="O2493" t="s">
        <v>1616</v>
      </c>
    </row>
    <row r="2494" spans="12:15">
      <c r="L2494" t="s">
        <v>5188</v>
      </c>
      <c r="M2494" s="175"/>
      <c r="N2494" s="175" t="s">
        <v>9897</v>
      </c>
      <c r="O2494" t="s">
        <v>1616</v>
      </c>
    </row>
    <row r="2495" spans="12:15">
      <c r="L2495" t="s">
        <v>5189</v>
      </c>
      <c r="M2495" s="175" t="s">
        <v>13403</v>
      </c>
      <c r="N2495" s="175" t="s">
        <v>9898</v>
      </c>
      <c r="O2495" t="s">
        <v>1616</v>
      </c>
    </row>
    <row r="2496" spans="12:15">
      <c r="L2496" t="s">
        <v>5190</v>
      </c>
      <c r="M2496" s="175"/>
      <c r="N2496" s="175" t="s">
        <v>9899</v>
      </c>
      <c r="O2496" t="s">
        <v>1616</v>
      </c>
    </row>
    <row r="2497" spans="12:15">
      <c r="L2497" t="s">
        <v>5191</v>
      </c>
      <c r="M2497" s="175"/>
      <c r="N2497" s="175" t="s">
        <v>9900</v>
      </c>
      <c r="O2497" t="s">
        <v>1616</v>
      </c>
    </row>
    <row r="2498" spans="12:15">
      <c r="L2498" t="s">
        <v>5192</v>
      </c>
      <c r="M2498" s="175"/>
      <c r="N2498" s="175" t="s">
        <v>9901</v>
      </c>
      <c r="O2498" t="s">
        <v>1618</v>
      </c>
    </row>
    <row r="2499" spans="12:15">
      <c r="L2499" t="s">
        <v>5193</v>
      </c>
      <c r="M2499" s="175"/>
      <c r="N2499" s="175" t="s">
        <v>9902</v>
      </c>
      <c r="O2499" t="s">
        <v>1616</v>
      </c>
    </row>
    <row r="2500" spans="12:15">
      <c r="L2500" t="s">
        <v>5194</v>
      </c>
      <c r="M2500" s="175"/>
      <c r="N2500" s="175" t="s">
        <v>9903</v>
      </c>
      <c r="O2500" t="s">
        <v>1616</v>
      </c>
    </row>
    <row r="2501" spans="12:15">
      <c r="L2501" t="s">
        <v>5195</v>
      </c>
      <c r="M2501" s="175"/>
      <c r="N2501" s="175" t="s">
        <v>9904</v>
      </c>
      <c r="O2501" t="s">
        <v>1616</v>
      </c>
    </row>
    <row r="2502" spans="12:15">
      <c r="L2502" t="s">
        <v>5196</v>
      </c>
      <c r="M2502" s="175"/>
      <c r="N2502" s="175" t="s">
        <v>9905</v>
      </c>
      <c r="O2502" t="s">
        <v>1604</v>
      </c>
    </row>
    <row r="2503" spans="12:15">
      <c r="L2503" t="s">
        <v>5197</v>
      </c>
      <c r="M2503" s="175"/>
      <c r="N2503" s="175" t="s">
        <v>9906</v>
      </c>
      <c r="O2503" t="s">
        <v>1616</v>
      </c>
    </row>
    <row r="2504" spans="12:15">
      <c r="L2504" t="s">
        <v>5198</v>
      </c>
      <c r="M2504" s="175"/>
      <c r="N2504" s="175" t="s">
        <v>9907</v>
      </c>
      <c r="O2504" t="s">
        <v>1616</v>
      </c>
    </row>
    <row r="2505" spans="12:15">
      <c r="L2505" t="s">
        <v>5199</v>
      </c>
      <c r="M2505" s="175"/>
      <c r="N2505" s="175" t="s">
        <v>9908</v>
      </c>
      <c r="O2505" t="s">
        <v>1616</v>
      </c>
    </row>
    <row r="2506" spans="12:15">
      <c r="L2506" t="s">
        <v>5200</v>
      </c>
      <c r="M2506" s="175"/>
      <c r="N2506" s="175" t="s">
        <v>9909</v>
      </c>
      <c r="O2506" t="s">
        <v>1616</v>
      </c>
    </row>
    <row r="2507" spans="12:15">
      <c r="L2507" t="s">
        <v>5201</v>
      </c>
      <c r="M2507" s="175" t="s">
        <v>13404</v>
      </c>
      <c r="N2507" s="175" t="s">
        <v>9910</v>
      </c>
      <c r="O2507" t="s">
        <v>1616</v>
      </c>
    </row>
    <row r="2508" spans="12:15">
      <c r="L2508" t="s">
        <v>5202</v>
      </c>
      <c r="M2508" s="175"/>
      <c r="N2508" s="175" t="s">
        <v>9911</v>
      </c>
      <c r="O2508" t="s">
        <v>1616</v>
      </c>
    </row>
    <row r="2509" spans="12:15">
      <c r="L2509" t="s">
        <v>5203</v>
      </c>
      <c r="M2509" s="175"/>
      <c r="N2509" s="175" t="s">
        <v>9912</v>
      </c>
      <c r="O2509" t="s">
        <v>1616</v>
      </c>
    </row>
    <row r="2510" spans="12:15">
      <c r="L2510" t="s">
        <v>5204</v>
      </c>
      <c r="M2510" s="175"/>
      <c r="N2510" s="175" t="s">
        <v>9913</v>
      </c>
      <c r="O2510" t="s">
        <v>1616</v>
      </c>
    </row>
    <row r="2511" spans="12:15">
      <c r="L2511" t="s">
        <v>5205</v>
      </c>
      <c r="M2511" s="175"/>
      <c r="N2511" s="175" t="s">
        <v>9914</v>
      </c>
      <c r="O2511" t="s">
        <v>1616</v>
      </c>
    </row>
    <row r="2512" spans="12:15">
      <c r="L2512" t="s">
        <v>5206</v>
      </c>
      <c r="M2512" s="175"/>
      <c r="N2512" s="175" t="s">
        <v>9915</v>
      </c>
      <c r="O2512" t="s">
        <v>1616</v>
      </c>
    </row>
    <row r="2513" spans="12:15">
      <c r="L2513" t="s">
        <v>5207</v>
      </c>
      <c r="M2513" s="175"/>
      <c r="N2513" s="175" t="s">
        <v>9916</v>
      </c>
      <c r="O2513" t="s">
        <v>1616</v>
      </c>
    </row>
    <row r="2514" spans="12:15">
      <c r="L2514" t="s">
        <v>5208</v>
      </c>
      <c r="M2514" s="175"/>
      <c r="N2514" s="175" t="s">
        <v>9917</v>
      </c>
      <c r="O2514" t="s">
        <v>1616</v>
      </c>
    </row>
    <row r="2515" spans="12:15">
      <c r="L2515" t="s">
        <v>5209</v>
      </c>
      <c r="M2515" s="175"/>
      <c r="N2515" s="175" t="s">
        <v>9918</v>
      </c>
      <c r="O2515" t="s">
        <v>1616</v>
      </c>
    </row>
    <row r="2516" spans="12:15">
      <c r="L2516" t="s">
        <v>5210</v>
      </c>
      <c r="M2516" s="175"/>
      <c r="N2516" s="175" t="s">
        <v>9919</v>
      </c>
      <c r="O2516" t="s">
        <v>1616</v>
      </c>
    </row>
    <row r="2517" spans="12:15">
      <c r="L2517" t="s">
        <v>5211</v>
      </c>
      <c r="M2517" s="175"/>
      <c r="N2517" s="175" t="s">
        <v>9920</v>
      </c>
      <c r="O2517" t="s">
        <v>1616</v>
      </c>
    </row>
    <row r="2518" spans="12:15">
      <c r="L2518" t="s">
        <v>5212</v>
      </c>
      <c r="M2518" s="175"/>
      <c r="N2518" s="175" t="s">
        <v>9921</v>
      </c>
      <c r="O2518" t="s">
        <v>1618</v>
      </c>
    </row>
    <row r="2519" spans="12:15">
      <c r="L2519" t="s">
        <v>5213</v>
      </c>
      <c r="M2519" s="175"/>
      <c r="N2519" s="175" t="s">
        <v>9922</v>
      </c>
      <c r="O2519" t="s">
        <v>1616</v>
      </c>
    </row>
    <row r="2520" spans="12:15">
      <c r="L2520" t="s">
        <v>5214</v>
      </c>
      <c r="M2520" s="175" t="s">
        <v>13405</v>
      </c>
      <c r="N2520" s="175" t="s">
        <v>9923</v>
      </c>
      <c r="O2520" t="s">
        <v>1618</v>
      </c>
    </row>
    <row r="2521" spans="12:15">
      <c r="L2521" t="s">
        <v>5215</v>
      </c>
      <c r="M2521" s="175" t="s">
        <v>13406</v>
      </c>
      <c r="N2521" s="175" t="s">
        <v>9924</v>
      </c>
      <c r="O2521" t="s">
        <v>1616</v>
      </c>
    </row>
    <row r="2522" spans="12:15">
      <c r="L2522" t="s">
        <v>5216</v>
      </c>
      <c r="M2522" s="175" t="s">
        <v>13407</v>
      </c>
      <c r="N2522" s="175" t="s">
        <v>9925</v>
      </c>
      <c r="O2522" t="s">
        <v>1604</v>
      </c>
    </row>
    <row r="2523" spans="12:15">
      <c r="L2523" t="s">
        <v>5217</v>
      </c>
      <c r="M2523" s="175" t="s">
        <v>13408</v>
      </c>
      <c r="N2523" s="175" t="s">
        <v>9926</v>
      </c>
      <c r="O2523" t="s">
        <v>1616</v>
      </c>
    </row>
    <row r="2524" spans="12:15">
      <c r="L2524" t="s">
        <v>5218</v>
      </c>
      <c r="M2524" s="175" t="s">
        <v>13409</v>
      </c>
      <c r="N2524" s="175" t="s">
        <v>9927</v>
      </c>
      <c r="O2524" t="s">
        <v>1616</v>
      </c>
    </row>
    <row r="2525" spans="12:15">
      <c r="L2525" t="s">
        <v>5219</v>
      </c>
      <c r="M2525" s="175" t="s">
        <v>9928</v>
      </c>
      <c r="N2525" s="175" t="s">
        <v>9928</v>
      </c>
      <c r="O2525" t="s">
        <v>1616</v>
      </c>
    </row>
    <row r="2526" spans="12:15">
      <c r="L2526" t="s">
        <v>5220</v>
      </c>
      <c r="M2526" s="175" t="s">
        <v>9929</v>
      </c>
      <c r="N2526" s="175" t="s">
        <v>9929</v>
      </c>
      <c r="O2526" t="s">
        <v>1616</v>
      </c>
    </row>
    <row r="2527" spans="12:15">
      <c r="L2527" t="s">
        <v>5221</v>
      </c>
      <c r="M2527" s="175" t="s">
        <v>9930</v>
      </c>
      <c r="N2527" s="175" t="s">
        <v>9930</v>
      </c>
      <c r="O2527" t="s">
        <v>1616</v>
      </c>
    </row>
    <row r="2528" spans="12:15">
      <c r="L2528" t="s">
        <v>5222</v>
      </c>
      <c r="M2528" s="175" t="s">
        <v>9931</v>
      </c>
      <c r="N2528" s="175" t="s">
        <v>9931</v>
      </c>
      <c r="O2528" t="s">
        <v>1616</v>
      </c>
    </row>
    <row r="2529" spans="12:15">
      <c r="L2529" t="s">
        <v>5223</v>
      </c>
      <c r="M2529" s="175" t="s">
        <v>13410</v>
      </c>
      <c r="N2529" s="175" t="s">
        <v>9932</v>
      </c>
      <c r="O2529" t="s">
        <v>1616</v>
      </c>
    </row>
    <row r="2530" spans="12:15">
      <c r="L2530" t="s">
        <v>5224</v>
      </c>
      <c r="M2530" s="175" t="s">
        <v>13410</v>
      </c>
      <c r="N2530" s="175" t="s">
        <v>9933</v>
      </c>
      <c r="O2530" t="s">
        <v>1616</v>
      </c>
    </row>
    <row r="2531" spans="12:15">
      <c r="L2531" t="s">
        <v>5225</v>
      </c>
      <c r="M2531" s="175" t="s">
        <v>13411</v>
      </c>
      <c r="N2531" s="175" t="s">
        <v>9934</v>
      </c>
      <c r="O2531" t="s">
        <v>1618</v>
      </c>
    </row>
    <row r="2532" spans="12:15">
      <c r="L2532" t="s">
        <v>5226</v>
      </c>
      <c r="M2532" s="175" t="s">
        <v>13412</v>
      </c>
      <c r="N2532" s="175" t="s">
        <v>9935</v>
      </c>
      <c r="O2532" t="s">
        <v>1618</v>
      </c>
    </row>
    <row r="2533" spans="12:15">
      <c r="L2533" t="s">
        <v>5227</v>
      </c>
      <c r="M2533" s="175" t="s">
        <v>13413</v>
      </c>
      <c r="N2533" s="175" t="s">
        <v>9936</v>
      </c>
      <c r="O2533" t="s">
        <v>1618</v>
      </c>
    </row>
    <row r="2534" spans="12:15">
      <c r="L2534" t="s">
        <v>5228</v>
      </c>
      <c r="M2534" s="175" t="s">
        <v>13414</v>
      </c>
      <c r="N2534" s="175" t="s">
        <v>9937</v>
      </c>
      <c r="O2534" t="s">
        <v>1616</v>
      </c>
    </row>
    <row r="2535" spans="12:15">
      <c r="L2535" t="s">
        <v>5229</v>
      </c>
      <c r="M2535" s="175" t="s">
        <v>13415</v>
      </c>
      <c r="N2535" s="175" t="s">
        <v>9938</v>
      </c>
      <c r="O2535" t="s">
        <v>1616</v>
      </c>
    </row>
    <row r="2536" spans="12:15">
      <c r="L2536" t="s">
        <v>5230</v>
      </c>
      <c r="M2536" s="175" t="s">
        <v>13416</v>
      </c>
      <c r="N2536" s="175" t="s">
        <v>9939</v>
      </c>
      <c r="O2536" t="s">
        <v>1616</v>
      </c>
    </row>
    <row r="2537" spans="12:15">
      <c r="L2537" t="s">
        <v>5231</v>
      </c>
      <c r="M2537" s="175" t="s">
        <v>13417</v>
      </c>
      <c r="N2537" s="175" t="s">
        <v>9940</v>
      </c>
      <c r="O2537" t="s">
        <v>1616</v>
      </c>
    </row>
    <row r="2538" spans="12:15">
      <c r="L2538" t="s">
        <v>5232</v>
      </c>
      <c r="M2538" s="175" t="s">
        <v>13418</v>
      </c>
      <c r="N2538" s="175" t="s">
        <v>9941</v>
      </c>
      <c r="O2538" t="s">
        <v>1616</v>
      </c>
    </row>
    <row r="2539" spans="12:15">
      <c r="L2539" t="s">
        <v>5233</v>
      </c>
      <c r="M2539" s="175" t="s">
        <v>12214</v>
      </c>
      <c r="N2539" s="175" t="s">
        <v>9942</v>
      </c>
      <c r="O2539" t="s">
        <v>1616</v>
      </c>
    </row>
    <row r="2540" spans="12:15">
      <c r="L2540" t="s">
        <v>5234</v>
      </c>
      <c r="M2540" s="175" t="s">
        <v>13419</v>
      </c>
      <c r="N2540" s="175" t="s">
        <v>9943</v>
      </c>
      <c r="O2540" t="s">
        <v>1618</v>
      </c>
    </row>
    <row r="2541" spans="12:15">
      <c r="L2541" t="s">
        <v>5235</v>
      </c>
      <c r="M2541" s="175" t="s">
        <v>13420</v>
      </c>
      <c r="N2541" s="175" t="s">
        <v>9944</v>
      </c>
      <c r="O2541" t="s">
        <v>1616</v>
      </c>
    </row>
    <row r="2542" spans="12:15">
      <c r="L2542" t="s">
        <v>5236</v>
      </c>
      <c r="M2542" s="175" t="s">
        <v>13421</v>
      </c>
      <c r="N2542" s="175" t="s">
        <v>9945</v>
      </c>
      <c r="O2542" t="s">
        <v>1616</v>
      </c>
    </row>
    <row r="2543" spans="12:15">
      <c r="L2543" t="s">
        <v>5237</v>
      </c>
      <c r="M2543" s="175" t="s">
        <v>13422</v>
      </c>
      <c r="N2543" s="175" t="s">
        <v>9946</v>
      </c>
      <c r="O2543" t="s">
        <v>1616</v>
      </c>
    </row>
    <row r="2544" spans="12:15">
      <c r="L2544" t="s">
        <v>5238</v>
      </c>
      <c r="M2544" s="175" t="s">
        <v>13423</v>
      </c>
      <c r="N2544" s="175" t="s">
        <v>9947</v>
      </c>
      <c r="O2544" t="s">
        <v>1616</v>
      </c>
    </row>
    <row r="2545" spans="12:15">
      <c r="L2545" t="s">
        <v>5239</v>
      </c>
      <c r="M2545" s="175" t="s">
        <v>13424</v>
      </c>
      <c r="N2545" s="175" t="s">
        <v>9948</v>
      </c>
      <c r="O2545" t="s">
        <v>1616</v>
      </c>
    </row>
    <row r="2546" spans="12:15">
      <c r="L2546" t="s">
        <v>5240</v>
      </c>
      <c r="M2546" s="175" t="s">
        <v>13425</v>
      </c>
      <c r="N2546" s="175" t="s">
        <v>9949</v>
      </c>
      <c r="O2546" t="s">
        <v>1616</v>
      </c>
    </row>
    <row r="2547" spans="12:15">
      <c r="L2547" t="s">
        <v>5241</v>
      </c>
      <c r="M2547" s="175" t="s">
        <v>13426</v>
      </c>
      <c r="N2547" s="175" t="s">
        <v>9950</v>
      </c>
      <c r="O2547" t="s">
        <v>1616</v>
      </c>
    </row>
    <row r="2548" spans="12:15">
      <c r="L2548" t="s">
        <v>5242</v>
      </c>
      <c r="M2548" s="175" t="s">
        <v>13427</v>
      </c>
      <c r="N2548" s="175" t="s">
        <v>9951</v>
      </c>
      <c r="O2548" t="s">
        <v>1616</v>
      </c>
    </row>
    <row r="2549" spans="12:15">
      <c r="L2549" t="s">
        <v>5243</v>
      </c>
      <c r="M2549" s="175" t="s">
        <v>13428</v>
      </c>
      <c r="N2549" s="175" t="s">
        <v>9952</v>
      </c>
      <c r="O2549" t="s">
        <v>1616</v>
      </c>
    </row>
    <row r="2550" spans="12:15">
      <c r="L2550" t="s">
        <v>5244</v>
      </c>
      <c r="M2550" s="175" t="s">
        <v>12604</v>
      </c>
      <c r="N2550" s="175" t="s">
        <v>9953</v>
      </c>
      <c r="O2550" t="s">
        <v>1616</v>
      </c>
    </row>
    <row r="2551" spans="12:15">
      <c r="L2551" t="s">
        <v>5245</v>
      </c>
      <c r="M2551" s="175" t="s">
        <v>13429</v>
      </c>
      <c r="N2551" s="175" t="s">
        <v>9954</v>
      </c>
      <c r="O2551" t="s">
        <v>1616</v>
      </c>
    </row>
    <row r="2552" spans="12:15">
      <c r="L2552" t="s">
        <v>5246</v>
      </c>
      <c r="M2552" s="175" t="s">
        <v>13430</v>
      </c>
      <c r="N2552" s="175" t="s">
        <v>9955</v>
      </c>
      <c r="O2552" t="s">
        <v>1618</v>
      </c>
    </row>
    <row r="2553" spans="12:15">
      <c r="L2553" t="s">
        <v>5247</v>
      </c>
      <c r="M2553" s="175" t="s">
        <v>9956</v>
      </c>
      <c r="N2553" s="175" t="s">
        <v>9956</v>
      </c>
      <c r="O2553" t="s">
        <v>1616</v>
      </c>
    </row>
    <row r="2554" spans="12:15">
      <c r="L2554" t="s">
        <v>5248</v>
      </c>
      <c r="M2554" s="175" t="s">
        <v>13431</v>
      </c>
      <c r="N2554" s="175" t="s">
        <v>9957</v>
      </c>
      <c r="O2554" t="s">
        <v>1616</v>
      </c>
    </row>
    <row r="2555" spans="12:15">
      <c r="L2555" t="s">
        <v>5249</v>
      </c>
      <c r="M2555" s="175" t="s">
        <v>13432</v>
      </c>
      <c r="N2555" s="175" t="s">
        <v>9958</v>
      </c>
      <c r="O2555" t="s">
        <v>1616</v>
      </c>
    </row>
    <row r="2556" spans="12:15">
      <c r="L2556" t="s">
        <v>5250</v>
      </c>
      <c r="M2556" s="175" t="s">
        <v>13433</v>
      </c>
      <c r="N2556" s="175" t="s">
        <v>9959</v>
      </c>
      <c r="O2556" t="s">
        <v>1616</v>
      </c>
    </row>
    <row r="2557" spans="12:15">
      <c r="L2557" t="s">
        <v>5251</v>
      </c>
      <c r="M2557" s="175" t="s">
        <v>13434</v>
      </c>
      <c r="N2557" s="175" t="s">
        <v>9960</v>
      </c>
      <c r="O2557" t="s">
        <v>1616</v>
      </c>
    </row>
    <row r="2558" spans="12:15">
      <c r="L2558" t="s">
        <v>5252</v>
      </c>
      <c r="M2558" s="175" t="s">
        <v>13435</v>
      </c>
      <c r="N2558" s="175" t="s">
        <v>9961</v>
      </c>
      <c r="O2558" t="s">
        <v>1616</v>
      </c>
    </row>
    <row r="2559" spans="12:15">
      <c r="L2559" t="s">
        <v>5253</v>
      </c>
      <c r="M2559" s="175" t="s">
        <v>13433</v>
      </c>
      <c r="N2559" s="175" t="s">
        <v>9962</v>
      </c>
      <c r="O2559" t="s">
        <v>1616</v>
      </c>
    </row>
    <row r="2560" spans="12:15">
      <c r="L2560" t="s">
        <v>5254</v>
      </c>
      <c r="M2560" s="175" t="s">
        <v>13436</v>
      </c>
      <c r="N2560" s="175" t="s">
        <v>9963</v>
      </c>
      <c r="O2560" t="s">
        <v>1616</v>
      </c>
    </row>
    <row r="2561" spans="12:15">
      <c r="L2561" t="s">
        <v>5255</v>
      </c>
      <c r="M2561" s="175" t="s">
        <v>13437</v>
      </c>
      <c r="N2561" s="175" t="s">
        <v>9964</v>
      </c>
      <c r="O2561" t="s">
        <v>1616</v>
      </c>
    </row>
    <row r="2562" spans="12:15">
      <c r="L2562" t="s">
        <v>5256</v>
      </c>
      <c r="M2562" s="175" t="s">
        <v>13438</v>
      </c>
      <c r="N2562" s="175" t="s">
        <v>9965</v>
      </c>
      <c r="O2562" t="s">
        <v>1616</v>
      </c>
    </row>
    <row r="2563" spans="12:15">
      <c r="L2563" t="s">
        <v>5257</v>
      </c>
      <c r="M2563" s="175" t="s">
        <v>13439</v>
      </c>
      <c r="N2563" s="175" t="s">
        <v>9966</v>
      </c>
      <c r="O2563" t="s">
        <v>1616</v>
      </c>
    </row>
    <row r="2564" spans="12:15">
      <c r="L2564" t="s">
        <v>5258</v>
      </c>
      <c r="M2564" s="175" t="s">
        <v>13440</v>
      </c>
      <c r="N2564" s="175" t="s">
        <v>9967</v>
      </c>
      <c r="O2564" t="s">
        <v>1616</v>
      </c>
    </row>
    <row r="2565" spans="12:15">
      <c r="L2565" t="s">
        <v>5259</v>
      </c>
      <c r="M2565" s="175" t="s">
        <v>13441</v>
      </c>
      <c r="N2565" s="175" t="s">
        <v>9968</v>
      </c>
      <c r="O2565" t="s">
        <v>1618</v>
      </c>
    </row>
    <row r="2566" spans="12:15">
      <c r="L2566" t="s">
        <v>5260</v>
      </c>
      <c r="M2566" s="175" t="s">
        <v>13442</v>
      </c>
      <c r="N2566" s="175" t="s">
        <v>9969</v>
      </c>
      <c r="O2566" t="s">
        <v>1618</v>
      </c>
    </row>
    <row r="2567" spans="12:15">
      <c r="L2567" t="s">
        <v>5261</v>
      </c>
      <c r="M2567" s="175" t="s">
        <v>13443</v>
      </c>
      <c r="N2567" s="175" t="s">
        <v>9970</v>
      </c>
      <c r="O2567" t="s">
        <v>1616</v>
      </c>
    </row>
    <row r="2568" spans="12:15">
      <c r="L2568" t="s">
        <v>5262</v>
      </c>
      <c r="M2568" s="175" t="s">
        <v>13444</v>
      </c>
      <c r="N2568" s="175" t="s">
        <v>9971</v>
      </c>
      <c r="O2568" t="s">
        <v>1618</v>
      </c>
    </row>
    <row r="2569" spans="12:15">
      <c r="L2569" t="s">
        <v>5263</v>
      </c>
      <c r="M2569" s="175" t="s">
        <v>13445</v>
      </c>
      <c r="N2569" s="175" t="s">
        <v>9972</v>
      </c>
      <c r="O2569" t="s">
        <v>1618</v>
      </c>
    </row>
    <row r="2570" spans="12:15">
      <c r="L2570" t="s">
        <v>5264</v>
      </c>
      <c r="M2570" s="175" t="s">
        <v>13446</v>
      </c>
      <c r="N2570" s="175" t="s">
        <v>9973</v>
      </c>
      <c r="O2570" t="s">
        <v>1618</v>
      </c>
    </row>
    <row r="2571" spans="12:15">
      <c r="L2571" t="s">
        <v>5265</v>
      </c>
      <c r="M2571" s="175" t="s">
        <v>13447</v>
      </c>
      <c r="N2571" s="175" t="s">
        <v>9974</v>
      </c>
      <c r="O2571" t="s">
        <v>14998</v>
      </c>
    </row>
    <row r="2572" spans="12:15">
      <c r="L2572" t="s">
        <v>5266</v>
      </c>
      <c r="M2572" s="175" t="s">
        <v>13448</v>
      </c>
      <c r="N2572" s="175" t="s">
        <v>9975</v>
      </c>
      <c r="O2572" t="s">
        <v>1621</v>
      </c>
    </row>
    <row r="2573" spans="12:15">
      <c r="L2573" t="s">
        <v>5267</v>
      </c>
      <c r="M2573" s="175" t="s">
        <v>13449</v>
      </c>
      <c r="N2573" s="175" t="s">
        <v>9976</v>
      </c>
      <c r="O2573" t="s">
        <v>1618</v>
      </c>
    </row>
    <row r="2574" spans="12:15">
      <c r="L2574" t="s">
        <v>5268</v>
      </c>
      <c r="M2574" s="175" t="s">
        <v>13450</v>
      </c>
      <c r="N2574" s="175" t="s">
        <v>9977</v>
      </c>
      <c r="O2574" t="s">
        <v>1618</v>
      </c>
    </row>
    <row r="2575" spans="12:15">
      <c r="L2575" t="s">
        <v>5269</v>
      </c>
      <c r="M2575" s="175" t="s">
        <v>13451</v>
      </c>
      <c r="N2575" s="175" t="s">
        <v>9978</v>
      </c>
      <c r="O2575" t="s">
        <v>1618</v>
      </c>
    </row>
    <row r="2576" spans="12:15">
      <c r="L2576" t="s">
        <v>5270</v>
      </c>
      <c r="M2576" s="175" t="s">
        <v>13452</v>
      </c>
      <c r="N2576" s="175" t="s">
        <v>9979</v>
      </c>
      <c r="O2576" t="s">
        <v>1618</v>
      </c>
    </row>
    <row r="2577" spans="12:15">
      <c r="L2577" t="s">
        <v>5271</v>
      </c>
      <c r="M2577" s="175" t="s">
        <v>13453</v>
      </c>
      <c r="N2577" s="175" t="s">
        <v>9980</v>
      </c>
      <c r="O2577" t="s">
        <v>1618</v>
      </c>
    </row>
    <row r="2578" spans="12:15">
      <c r="L2578" t="s">
        <v>5272</v>
      </c>
      <c r="M2578" s="175"/>
      <c r="N2578" s="175" t="s">
        <v>9981</v>
      </c>
      <c r="O2578" t="s">
        <v>1616</v>
      </c>
    </row>
    <row r="2579" spans="12:15">
      <c r="L2579" t="s">
        <v>5273</v>
      </c>
      <c r="M2579" s="175"/>
      <c r="N2579" s="175" t="s">
        <v>9982</v>
      </c>
      <c r="O2579" t="s">
        <v>1616</v>
      </c>
    </row>
    <row r="2580" spans="12:15">
      <c r="L2580" t="s">
        <v>5274</v>
      </c>
      <c r="M2580" s="175"/>
      <c r="N2580" s="175" t="s">
        <v>9983</v>
      </c>
      <c r="O2580" t="s">
        <v>1616</v>
      </c>
    </row>
    <row r="2581" spans="12:15">
      <c r="L2581" t="s">
        <v>5275</v>
      </c>
      <c r="M2581" s="175"/>
      <c r="N2581" s="175" t="s">
        <v>9984</v>
      </c>
      <c r="O2581" t="s">
        <v>1616</v>
      </c>
    </row>
    <row r="2582" spans="12:15">
      <c r="L2582" t="s">
        <v>5276</v>
      </c>
      <c r="M2582" s="175"/>
      <c r="N2582" s="175" t="s">
        <v>9985</v>
      </c>
      <c r="O2582" t="s">
        <v>1618</v>
      </c>
    </row>
    <row r="2583" spans="12:15">
      <c r="L2583" t="s">
        <v>5277</v>
      </c>
      <c r="M2583" s="175"/>
      <c r="N2583" s="175" t="s">
        <v>9986</v>
      </c>
      <c r="O2583" t="s">
        <v>1618</v>
      </c>
    </row>
    <row r="2584" spans="12:15">
      <c r="L2584" t="s">
        <v>5278</v>
      </c>
      <c r="M2584" s="175"/>
      <c r="N2584" s="175" t="s">
        <v>9987</v>
      </c>
      <c r="O2584" t="s">
        <v>1616</v>
      </c>
    </row>
    <row r="2585" spans="12:15">
      <c r="L2585" t="s">
        <v>5279</v>
      </c>
      <c r="M2585" s="175"/>
      <c r="N2585" s="175" t="s">
        <v>9988</v>
      </c>
      <c r="O2585" t="s">
        <v>1616</v>
      </c>
    </row>
    <row r="2586" spans="12:15">
      <c r="L2586" t="s">
        <v>5280</v>
      </c>
      <c r="M2586" s="175"/>
      <c r="N2586" s="175" t="s">
        <v>9989</v>
      </c>
      <c r="O2586" t="s">
        <v>1618</v>
      </c>
    </row>
    <row r="2587" spans="12:15">
      <c r="L2587" t="s">
        <v>5281</v>
      </c>
      <c r="M2587" s="175" t="s">
        <v>13454</v>
      </c>
      <c r="N2587" s="175" t="s">
        <v>9990</v>
      </c>
      <c r="O2587" t="s">
        <v>1616</v>
      </c>
    </row>
    <row r="2588" spans="12:15">
      <c r="L2588" t="s">
        <v>5282</v>
      </c>
      <c r="M2588" s="175"/>
      <c r="N2588" s="175" t="s">
        <v>9991</v>
      </c>
      <c r="O2588" t="s">
        <v>1616</v>
      </c>
    </row>
    <row r="2589" spans="12:15">
      <c r="L2589" t="s">
        <v>5283</v>
      </c>
      <c r="M2589" s="175"/>
      <c r="N2589" s="175" t="s">
        <v>9992</v>
      </c>
      <c r="O2589" t="s">
        <v>1616</v>
      </c>
    </row>
    <row r="2590" spans="12:15">
      <c r="L2590" t="s">
        <v>5284</v>
      </c>
      <c r="M2590" s="175"/>
      <c r="N2590" s="175" t="s">
        <v>9993</v>
      </c>
      <c r="O2590" t="s">
        <v>1604</v>
      </c>
    </row>
    <row r="2591" spans="12:15">
      <c r="L2591" t="s">
        <v>5285</v>
      </c>
      <c r="M2591" s="175"/>
      <c r="N2591" s="175" t="s">
        <v>9994</v>
      </c>
      <c r="O2591" t="s">
        <v>1616</v>
      </c>
    </row>
    <row r="2592" spans="12:15">
      <c r="L2592" t="s">
        <v>5286</v>
      </c>
      <c r="M2592" s="175"/>
      <c r="N2592" s="175" t="s">
        <v>9995</v>
      </c>
      <c r="O2592" t="s">
        <v>1616</v>
      </c>
    </row>
    <row r="2593" spans="12:15">
      <c r="L2593" t="s">
        <v>5287</v>
      </c>
      <c r="M2593" s="175"/>
      <c r="N2593" s="175" t="s">
        <v>9996</v>
      </c>
      <c r="O2593" t="s">
        <v>1616</v>
      </c>
    </row>
    <row r="2594" spans="12:15">
      <c r="L2594" t="s">
        <v>5288</v>
      </c>
      <c r="M2594" s="175"/>
      <c r="N2594" s="175" t="s">
        <v>9997</v>
      </c>
      <c r="O2594" t="s">
        <v>1616</v>
      </c>
    </row>
    <row r="2595" spans="12:15">
      <c r="L2595" t="s">
        <v>5289</v>
      </c>
      <c r="M2595" s="175"/>
      <c r="N2595" s="175" t="s">
        <v>9998</v>
      </c>
      <c r="O2595" t="s">
        <v>1616</v>
      </c>
    </row>
    <row r="2596" spans="12:15">
      <c r="L2596" t="s">
        <v>5290</v>
      </c>
      <c r="M2596" s="175"/>
      <c r="N2596" s="175" t="s">
        <v>9999</v>
      </c>
      <c r="O2596" t="s">
        <v>1618</v>
      </c>
    </row>
    <row r="2597" spans="12:15">
      <c r="L2597" t="s">
        <v>5291</v>
      </c>
      <c r="M2597" s="175"/>
      <c r="N2597" s="175" t="s">
        <v>10000</v>
      </c>
      <c r="O2597" t="s">
        <v>1616</v>
      </c>
    </row>
    <row r="2598" spans="12:15">
      <c r="L2598" t="s">
        <v>5292</v>
      </c>
      <c r="M2598" s="175"/>
      <c r="N2598" s="175" t="s">
        <v>10001</v>
      </c>
      <c r="O2598" t="s">
        <v>1616</v>
      </c>
    </row>
    <row r="2599" spans="12:15">
      <c r="L2599" t="s">
        <v>5293</v>
      </c>
      <c r="M2599" s="175"/>
      <c r="N2599" s="175" t="s">
        <v>10002</v>
      </c>
      <c r="O2599" t="s">
        <v>1616</v>
      </c>
    </row>
    <row r="2600" spans="12:15">
      <c r="L2600" t="s">
        <v>5294</v>
      </c>
      <c r="M2600" s="175"/>
      <c r="N2600" s="175" t="s">
        <v>10003</v>
      </c>
      <c r="O2600" t="s">
        <v>1618</v>
      </c>
    </row>
    <row r="2601" spans="12:15">
      <c r="L2601" t="s">
        <v>5295</v>
      </c>
      <c r="M2601" s="175"/>
      <c r="N2601" s="175" t="s">
        <v>10004</v>
      </c>
      <c r="O2601" t="s">
        <v>1604</v>
      </c>
    </row>
    <row r="2602" spans="12:15">
      <c r="L2602" t="s">
        <v>5296</v>
      </c>
      <c r="M2602" s="175" t="s">
        <v>13455</v>
      </c>
      <c r="N2602" s="175" t="s">
        <v>10005</v>
      </c>
      <c r="O2602" t="s">
        <v>1610</v>
      </c>
    </row>
    <row r="2603" spans="12:15">
      <c r="L2603" t="s">
        <v>5297</v>
      </c>
      <c r="M2603" s="175"/>
      <c r="N2603" s="175" t="s">
        <v>10006</v>
      </c>
      <c r="O2603" t="s">
        <v>1616</v>
      </c>
    </row>
    <row r="2604" spans="12:15">
      <c r="L2604" t="s">
        <v>5298</v>
      </c>
      <c r="M2604" s="175"/>
      <c r="N2604" s="175" t="s">
        <v>10007</v>
      </c>
      <c r="O2604" t="s">
        <v>1618</v>
      </c>
    </row>
    <row r="2605" spans="12:15">
      <c r="L2605" t="s">
        <v>5299</v>
      </c>
      <c r="M2605" s="175"/>
      <c r="N2605" s="175" t="s">
        <v>10008</v>
      </c>
      <c r="O2605" t="s">
        <v>1616</v>
      </c>
    </row>
    <row r="2606" spans="12:15">
      <c r="L2606" t="s">
        <v>5300</v>
      </c>
      <c r="M2606" s="175" t="s">
        <v>13456</v>
      </c>
      <c r="N2606" s="175" t="s">
        <v>10009</v>
      </c>
      <c r="O2606" t="s">
        <v>1618</v>
      </c>
    </row>
    <row r="2607" spans="12:15">
      <c r="L2607" t="s">
        <v>5301</v>
      </c>
      <c r="M2607" s="175" t="s">
        <v>13457</v>
      </c>
      <c r="N2607" s="175" t="s">
        <v>10010</v>
      </c>
      <c r="O2607" t="s">
        <v>1616</v>
      </c>
    </row>
    <row r="2608" spans="12:15">
      <c r="L2608" t="s">
        <v>5302</v>
      </c>
      <c r="M2608" s="175" t="s">
        <v>13458</v>
      </c>
      <c r="N2608" s="175" t="s">
        <v>10011</v>
      </c>
      <c r="O2608" t="s">
        <v>1618</v>
      </c>
    </row>
    <row r="2609" spans="12:15">
      <c r="L2609" t="s">
        <v>5303</v>
      </c>
      <c r="M2609" s="175" t="s">
        <v>13459</v>
      </c>
      <c r="N2609" s="175" t="s">
        <v>10012</v>
      </c>
      <c r="O2609" t="s">
        <v>1618</v>
      </c>
    </row>
    <row r="2610" spans="12:15">
      <c r="L2610" t="s">
        <v>5304</v>
      </c>
      <c r="M2610" s="175" t="s">
        <v>13460</v>
      </c>
      <c r="N2610" s="175" t="s">
        <v>10013</v>
      </c>
      <c r="O2610" t="s">
        <v>1616</v>
      </c>
    </row>
    <row r="2611" spans="12:15">
      <c r="L2611" t="s">
        <v>5305</v>
      </c>
      <c r="M2611" s="175" t="s">
        <v>13461</v>
      </c>
      <c r="N2611" s="175" t="s">
        <v>10014</v>
      </c>
      <c r="O2611" t="s">
        <v>1618</v>
      </c>
    </row>
    <row r="2612" spans="12:15">
      <c r="L2612" t="s">
        <v>5306</v>
      </c>
      <c r="M2612" s="175" t="s">
        <v>13462</v>
      </c>
      <c r="N2612" s="175" t="s">
        <v>8794</v>
      </c>
      <c r="O2612" t="s">
        <v>1618</v>
      </c>
    </row>
    <row r="2613" spans="12:15">
      <c r="L2613" t="s">
        <v>5307</v>
      </c>
      <c r="M2613" s="175" t="s">
        <v>13463</v>
      </c>
      <c r="N2613" s="175" t="s">
        <v>10015</v>
      </c>
      <c r="O2613" t="s">
        <v>1618</v>
      </c>
    </row>
    <row r="2614" spans="12:15">
      <c r="L2614" t="s">
        <v>5308</v>
      </c>
      <c r="M2614" s="175" t="s">
        <v>13464</v>
      </c>
      <c r="N2614" s="175" t="s">
        <v>10016</v>
      </c>
      <c r="O2614" t="s">
        <v>1618</v>
      </c>
    </row>
    <row r="2615" spans="12:15">
      <c r="L2615" t="s">
        <v>5309</v>
      </c>
      <c r="M2615" s="175" t="s">
        <v>13465</v>
      </c>
      <c r="N2615" s="175" t="s">
        <v>10017</v>
      </c>
      <c r="O2615" t="s">
        <v>1618</v>
      </c>
    </row>
    <row r="2616" spans="12:15">
      <c r="L2616" t="s">
        <v>5310</v>
      </c>
      <c r="M2616" s="175" t="s">
        <v>13466</v>
      </c>
      <c r="N2616" s="175" t="s">
        <v>10018</v>
      </c>
      <c r="O2616" t="s">
        <v>1618</v>
      </c>
    </row>
    <row r="2617" spans="12:15">
      <c r="L2617" t="s">
        <v>5311</v>
      </c>
      <c r="M2617" s="175" t="s">
        <v>13467</v>
      </c>
      <c r="N2617" s="175" t="s">
        <v>10019</v>
      </c>
      <c r="O2617" t="s">
        <v>1618</v>
      </c>
    </row>
    <row r="2618" spans="12:15">
      <c r="L2618" t="s">
        <v>5312</v>
      </c>
      <c r="M2618" s="175" t="s">
        <v>13468</v>
      </c>
      <c r="N2618" s="175" t="s">
        <v>10020</v>
      </c>
      <c r="O2618" t="s">
        <v>14992</v>
      </c>
    </row>
    <row r="2619" spans="12:15">
      <c r="L2619" t="s">
        <v>5313</v>
      </c>
      <c r="M2619" s="175" t="s">
        <v>13469</v>
      </c>
      <c r="N2619" s="175" t="s">
        <v>10021</v>
      </c>
      <c r="O2619" t="s">
        <v>1616</v>
      </c>
    </row>
    <row r="2620" spans="12:15">
      <c r="L2620" t="s">
        <v>5314</v>
      </c>
      <c r="M2620" s="175" t="s">
        <v>13470</v>
      </c>
      <c r="N2620" s="175" t="s">
        <v>10022</v>
      </c>
      <c r="O2620" t="s">
        <v>1616</v>
      </c>
    </row>
    <row r="2621" spans="12:15">
      <c r="L2621" t="s">
        <v>5315</v>
      </c>
      <c r="M2621" s="175" t="s">
        <v>13471</v>
      </c>
      <c r="N2621" s="175" t="s">
        <v>10023</v>
      </c>
      <c r="O2621" t="s">
        <v>1616</v>
      </c>
    </row>
    <row r="2622" spans="12:15">
      <c r="L2622" t="s">
        <v>5316</v>
      </c>
      <c r="M2622" s="175" t="s">
        <v>13472</v>
      </c>
      <c r="N2622" s="175" t="s">
        <v>10024</v>
      </c>
      <c r="O2622" t="s">
        <v>14993</v>
      </c>
    </row>
    <row r="2623" spans="12:15">
      <c r="L2623" t="s">
        <v>5317</v>
      </c>
      <c r="M2623" s="175" t="s">
        <v>13473</v>
      </c>
      <c r="N2623" s="175" t="s">
        <v>10025</v>
      </c>
      <c r="O2623" t="s">
        <v>14993</v>
      </c>
    </row>
    <row r="2624" spans="12:15">
      <c r="L2624" t="s">
        <v>5318</v>
      </c>
      <c r="M2624" s="175" t="s">
        <v>13474</v>
      </c>
      <c r="N2624" s="175" t="s">
        <v>10026</v>
      </c>
      <c r="O2624" t="s">
        <v>1616</v>
      </c>
    </row>
    <row r="2625" spans="12:15">
      <c r="L2625" t="s">
        <v>5319</v>
      </c>
      <c r="M2625" s="175" t="s">
        <v>13475</v>
      </c>
      <c r="N2625" s="175" t="s">
        <v>10027</v>
      </c>
      <c r="O2625" t="s">
        <v>1616</v>
      </c>
    </row>
    <row r="2626" spans="12:15">
      <c r="L2626" t="s">
        <v>5320</v>
      </c>
      <c r="M2626" s="175" t="s">
        <v>13476</v>
      </c>
      <c r="N2626" s="175" t="s">
        <v>10028</v>
      </c>
      <c r="O2626" t="s">
        <v>1616</v>
      </c>
    </row>
    <row r="2627" spans="12:15">
      <c r="L2627" t="s">
        <v>5321</v>
      </c>
      <c r="M2627" s="175" t="s">
        <v>13477</v>
      </c>
      <c r="N2627" s="175" t="s">
        <v>10029</v>
      </c>
      <c r="O2627" t="s">
        <v>1616</v>
      </c>
    </row>
    <row r="2628" spans="12:15">
      <c r="L2628" t="s">
        <v>5322</v>
      </c>
      <c r="M2628" s="175" t="s">
        <v>13478</v>
      </c>
      <c r="N2628" s="175" t="s">
        <v>10030</v>
      </c>
      <c r="O2628" t="s">
        <v>1616</v>
      </c>
    </row>
    <row r="2629" spans="12:15">
      <c r="L2629" t="s">
        <v>5323</v>
      </c>
      <c r="M2629" s="175" t="s">
        <v>13479</v>
      </c>
      <c r="N2629" s="175" t="s">
        <v>10031</v>
      </c>
      <c r="O2629" t="s">
        <v>1616</v>
      </c>
    </row>
    <row r="2630" spans="12:15">
      <c r="L2630" t="s">
        <v>5324</v>
      </c>
      <c r="M2630" s="175" t="s">
        <v>13480</v>
      </c>
      <c r="N2630" s="175" t="s">
        <v>10032</v>
      </c>
      <c r="O2630" t="s">
        <v>1616</v>
      </c>
    </row>
    <row r="2631" spans="12:15">
      <c r="L2631" t="s">
        <v>5325</v>
      </c>
      <c r="M2631" s="175" t="s">
        <v>13481</v>
      </c>
      <c r="N2631" s="175" t="s">
        <v>10033</v>
      </c>
      <c r="O2631" t="s">
        <v>1616</v>
      </c>
    </row>
    <row r="2632" spans="12:15">
      <c r="L2632" t="s">
        <v>5326</v>
      </c>
      <c r="M2632" s="175" t="s">
        <v>13482</v>
      </c>
      <c r="N2632" s="175" t="s">
        <v>10034</v>
      </c>
      <c r="O2632" t="s">
        <v>1616</v>
      </c>
    </row>
    <row r="2633" spans="12:15">
      <c r="L2633" t="s">
        <v>5327</v>
      </c>
      <c r="M2633" s="175" t="s">
        <v>13483</v>
      </c>
      <c r="N2633" s="175" t="s">
        <v>10035</v>
      </c>
      <c r="O2633" t="s">
        <v>1616</v>
      </c>
    </row>
    <row r="2634" spans="12:15">
      <c r="L2634" t="s">
        <v>5328</v>
      </c>
      <c r="M2634" s="175" t="s">
        <v>13484</v>
      </c>
      <c r="N2634" s="175" t="s">
        <v>10036</v>
      </c>
      <c r="O2634" t="s">
        <v>1616</v>
      </c>
    </row>
    <row r="2635" spans="12:15">
      <c r="L2635" t="s">
        <v>5329</v>
      </c>
      <c r="M2635" s="175" t="s">
        <v>13485</v>
      </c>
      <c r="N2635" s="175" t="s">
        <v>10037</v>
      </c>
      <c r="O2635" t="s">
        <v>1616</v>
      </c>
    </row>
    <row r="2636" spans="12:15">
      <c r="L2636" t="s">
        <v>5330</v>
      </c>
      <c r="M2636" s="175" t="s">
        <v>13486</v>
      </c>
      <c r="N2636" s="175" t="s">
        <v>10038</v>
      </c>
      <c r="O2636" t="s">
        <v>1616</v>
      </c>
    </row>
    <row r="2637" spans="12:15">
      <c r="L2637" t="s">
        <v>5331</v>
      </c>
      <c r="M2637" s="175" t="s">
        <v>13487</v>
      </c>
      <c r="N2637" s="175" t="s">
        <v>10039</v>
      </c>
      <c r="O2637" t="s">
        <v>1616</v>
      </c>
    </row>
    <row r="2638" spans="12:15">
      <c r="L2638" t="s">
        <v>5332</v>
      </c>
      <c r="M2638" s="175" t="s">
        <v>13488</v>
      </c>
      <c r="N2638" s="175" t="s">
        <v>10040</v>
      </c>
      <c r="O2638" t="s">
        <v>1616</v>
      </c>
    </row>
    <row r="2639" spans="12:15">
      <c r="L2639" t="s">
        <v>5333</v>
      </c>
      <c r="M2639" s="175" t="s">
        <v>13489</v>
      </c>
      <c r="N2639" s="175" t="s">
        <v>10041</v>
      </c>
      <c r="O2639" t="s">
        <v>1616</v>
      </c>
    </row>
    <row r="2640" spans="12:15">
      <c r="L2640" t="s">
        <v>5334</v>
      </c>
      <c r="M2640" s="175" t="s">
        <v>13490</v>
      </c>
      <c r="N2640" s="175" t="s">
        <v>10042</v>
      </c>
      <c r="O2640" t="s">
        <v>1616</v>
      </c>
    </row>
    <row r="2641" spans="12:15">
      <c r="L2641" t="s">
        <v>5335</v>
      </c>
      <c r="M2641" s="175" t="s">
        <v>13491</v>
      </c>
      <c r="N2641" s="175" t="s">
        <v>10043</v>
      </c>
      <c r="O2641" t="s">
        <v>1616</v>
      </c>
    </row>
    <row r="2642" spans="12:15">
      <c r="L2642" t="s">
        <v>5336</v>
      </c>
      <c r="M2642" s="175" t="s">
        <v>13492</v>
      </c>
      <c r="N2642" s="175" t="s">
        <v>10044</v>
      </c>
      <c r="O2642" t="s">
        <v>1616</v>
      </c>
    </row>
    <row r="2643" spans="12:15">
      <c r="L2643" t="s">
        <v>5337</v>
      </c>
      <c r="M2643" s="175" t="s">
        <v>13493</v>
      </c>
      <c r="N2643" s="175" t="s">
        <v>10045</v>
      </c>
      <c r="O2643" t="s">
        <v>1616</v>
      </c>
    </row>
    <row r="2644" spans="12:15">
      <c r="L2644" t="s">
        <v>5338</v>
      </c>
      <c r="M2644" s="175" t="s">
        <v>13494</v>
      </c>
      <c r="N2644" s="175" t="s">
        <v>10046</v>
      </c>
      <c r="O2644" t="s">
        <v>1616</v>
      </c>
    </row>
    <row r="2645" spans="12:15">
      <c r="L2645" t="s">
        <v>5339</v>
      </c>
      <c r="M2645" s="175" t="s">
        <v>13495</v>
      </c>
      <c r="N2645" s="175" t="s">
        <v>10047</v>
      </c>
      <c r="O2645" t="s">
        <v>1616</v>
      </c>
    </row>
    <row r="2646" spans="12:15">
      <c r="L2646" t="s">
        <v>5340</v>
      </c>
      <c r="M2646" s="175" t="s">
        <v>13496</v>
      </c>
      <c r="N2646" s="175" t="s">
        <v>10048</v>
      </c>
      <c r="O2646" t="s">
        <v>1616</v>
      </c>
    </row>
    <row r="2647" spans="12:15">
      <c r="L2647" t="s">
        <v>5341</v>
      </c>
      <c r="M2647" s="175" t="s">
        <v>13497</v>
      </c>
      <c r="N2647" s="175" t="s">
        <v>10049</v>
      </c>
      <c r="O2647" t="s">
        <v>1616</v>
      </c>
    </row>
    <row r="2648" spans="12:15">
      <c r="L2648" t="s">
        <v>5342</v>
      </c>
      <c r="M2648" s="175" t="s">
        <v>13498</v>
      </c>
      <c r="N2648" s="175" t="s">
        <v>10050</v>
      </c>
      <c r="O2648" t="s">
        <v>1616</v>
      </c>
    </row>
    <row r="2649" spans="12:15">
      <c r="L2649" t="s">
        <v>5343</v>
      </c>
      <c r="M2649" s="175" t="s">
        <v>13499</v>
      </c>
      <c r="N2649" s="175" t="s">
        <v>10051</v>
      </c>
      <c r="O2649" t="s">
        <v>1616</v>
      </c>
    </row>
    <row r="2650" spans="12:15">
      <c r="L2650" t="s">
        <v>5344</v>
      </c>
      <c r="M2650" s="175" t="s">
        <v>13500</v>
      </c>
      <c r="N2650" s="175" t="s">
        <v>10052</v>
      </c>
      <c r="O2650" t="s">
        <v>1616</v>
      </c>
    </row>
    <row r="2651" spans="12:15">
      <c r="L2651" t="s">
        <v>5345</v>
      </c>
      <c r="M2651" s="175" t="s">
        <v>13501</v>
      </c>
      <c r="N2651" s="175" t="s">
        <v>10053</v>
      </c>
      <c r="O2651" t="s">
        <v>1616</v>
      </c>
    </row>
    <row r="2652" spans="12:15">
      <c r="L2652" t="s">
        <v>5346</v>
      </c>
      <c r="M2652" s="175" t="s">
        <v>13502</v>
      </c>
      <c r="N2652" s="175" t="s">
        <v>10054</v>
      </c>
      <c r="O2652" t="s">
        <v>1616</v>
      </c>
    </row>
    <row r="2653" spans="12:15">
      <c r="L2653" t="s">
        <v>5347</v>
      </c>
      <c r="M2653" s="175" t="s">
        <v>13503</v>
      </c>
      <c r="N2653" s="175" t="s">
        <v>10055</v>
      </c>
      <c r="O2653" t="s">
        <v>1616</v>
      </c>
    </row>
    <row r="2654" spans="12:15">
      <c r="L2654" t="s">
        <v>5348</v>
      </c>
      <c r="M2654" s="175" t="s">
        <v>13504</v>
      </c>
      <c r="N2654" s="175" t="s">
        <v>10056</v>
      </c>
      <c r="O2654" t="s">
        <v>1616</v>
      </c>
    </row>
    <row r="2655" spans="12:15">
      <c r="L2655" t="s">
        <v>5349</v>
      </c>
      <c r="M2655" s="175" t="s">
        <v>13505</v>
      </c>
      <c r="N2655" s="175" t="s">
        <v>10057</v>
      </c>
      <c r="O2655" t="s">
        <v>1616</v>
      </c>
    </row>
    <row r="2656" spans="12:15">
      <c r="L2656" t="s">
        <v>5350</v>
      </c>
      <c r="M2656" s="175" t="s">
        <v>13506</v>
      </c>
      <c r="N2656" s="175" t="s">
        <v>10058</v>
      </c>
      <c r="O2656" t="s">
        <v>1616</v>
      </c>
    </row>
    <row r="2657" spans="12:15">
      <c r="L2657" t="s">
        <v>5351</v>
      </c>
      <c r="M2657" s="175" t="s">
        <v>13507</v>
      </c>
      <c r="N2657" s="175" t="s">
        <v>10059</v>
      </c>
      <c r="O2657" t="s">
        <v>1616</v>
      </c>
    </row>
    <row r="2658" spans="12:15">
      <c r="L2658" t="s">
        <v>5352</v>
      </c>
      <c r="M2658" s="175" t="s">
        <v>13508</v>
      </c>
      <c r="N2658" s="175" t="s">
        <v>10060</v>
      </c>
      <c r="O2658" t="s">
        <v>1616</v>
      </c>
    </row>
    <row r="2659" spans="12:15">
      <c r="L2659" t="s">
        <v>5353</v>
      </c>
      <c r="M2659" s="175" t="s">
        <v>13509</v>
      </c>
      <c r="N2659" s="175" t="s">
        <v>10061</v>
      </c>
      <c r="O2659" t="s">
        <v>1616</v>
      </c>
    </row>
    <row r="2660" spans="12:15">
      <c r="L2660" t="s">
        <v>5354</v>
      </c>
      <c r="M2660" s="175" t="s">
        <v>13510</v>
      </c>
      <c r="N2660" s="175" t="s">
        <v>10062</v>
      </c>
      <c r="O2660" t="s">
        <v>1616</v>
      </c>
    </row>
    <row r="2661" spans="12:15">
      <c r="L2661" t="s">
        <v>5355</v>
      </c>
      <c r="M2661" s="175" t="s">
        <v>13511</v>
      </c>
      <c r="N2661" s="175" t="s">
        <v>10063</v>
      </c>
      <c r="O2661" t="s">
        <v>1616</v>
      </c>
    </row>
    <row r="2662" spans="12:15">
      <c r="L2662" t="s">
        <v>5356</v>
      </c>
      <c r="M2662" s="175" t="s">
        <v>13512</v>
      </c>
      <c r="N2662" s="175" t="s">
        <v>10064</v>
      </c>
      <c r="O2662" t="s">
        <v>1616</v>
      </c>
    </row>
    <row r="2663" spans="12:15">
      <c r="L2663" t="s">
        <v>5357</v>
      </c>
      <c r="M2663" s="175" t="s">
        <v>13513</v>
      </c>
      <c r="N2663" s="175" t="s">
        <v>10065</v>
      </c>
      <c r="O2663" t="s">
        <v>1616</v>
      </c>
    </row>
    <row r="2664" spans="12:15">
      <c r="L2664" t="s">
        <v>5358</v>
      </c>
      <c r="M2664" s="175" t="s">
        <v>13514</v>
      </c>
      <c r="N2664" s="175" t="s">
        <v>10066</v>
      </c>
      <c r="O2664" t="s">
        <v>1616</v>
      </c>
    </row>
    <row r="2665" spans="12:15">
      <c r="L2665" t="s">
        <v>5359</v>
      </c>
      <c r="M2665" s="175" t="s">
        <v>13515</v>
      </c>
      <c r="N2665" s="175" t="s">
        <v>10067</v>
      </c>
      <c r="O2665" t="s">
        <v>1616</v>
      </c>
    </row>
    <row r="2666" spans="12:15">
      <c r="L2666" t="s">
        <v>5360</v>
      </c>
      <c r="M2666" s="175" t="s">
        <v>13516</v>
      </c>
      <c r="N2666" s="175" t="s">
        <v>10068</v>
      </c>
      <c r="O2666" t="s">
        <v>1616</v>
      </c>
    </row>
    <row r="2667" spans="12:15">
      <c r="L2667" t="s">
        <v>5361</v>
      </c>
      <c r="M2667" s="175" t="s">
        <v>13517</v>
      </c>
      <c r="N2667" s="175" t="s">
        <v>10069</v>
      </c>
      <c r="O2667" t="s">
        <v>1616</v>
      </c>
    </row>
    <row r="2668" spans="12:15">
      <c r="L2668" t="s">
        <v>5362</v>
      </c>
      <c r="M2668" s="175" t="s">
        <v>13518</v>
      </c>
      <c r="N2668" s="175" t="s">
        <v>10070</v>
      </c>
      <c r="O2668" t="s">
        <v>1616</v>
      </c>
    </row>
    <row r="2669" spans="12:15">
      <c r="L2669" t="s">
        <v>5363</v>
      </c>
      <c r="M2669" s="175"/>
      <c r="N2669" s="175" t="s">
        <v>10071</v>
      </c>
      <c r="O2669" t="s">
        <v>1616</v>
      </c>
    </row>
    <row r="2670" spans="12:15">
      <c r="L2670" t="s">
        <v>5364</v>
      </c>
      <c r="M2670" s="175"/>
      <c r="N2670" s="175" t="s">
        <v>10072</v>
      </c>
      <c r="O2670" t="s">
        <v>1616</v>
      </c>
    </row>
    <row r="2671" spans="12:15">
      <c r="L2671" t="s">
        <v>5365</v>
      </c>
      <c r="M2671" s="175"/>
      <c r="N2671" s="175" t="s">
        <v>10073</v>
      </c>
      <c r="O2671" t="s">
        <v>1616</v>
      </c>
    </row>
    <row r="2672" spans="12:15">
      <c r="L2672" t="s">
        <v>5366</v>
      </c>
      <c r="M2672" s="175"/>
      <c r="N2672" s="175" t="s">
        <v>10074</v>
      </c>
      <c r="O2672" t="s">
        <v>1616</v>
      </c>
    </row>
    <row r="2673" spans="12:15">
      <c r="L2673" t="s">
        <v>5367</v>
      </c>
      <c r="M2673" s="175"/>
      <c r="N2673" s="175" t="s">
        <v>10075</v>
      </c>
      <c r="O2673" t="s">
        <v>1616</v>
      </c>
    </row>
    <row r="2674" spans="12:15">
      <c r="L2674" t="s">
        <v>5368</v>
      </c>
      <c r="M2674" s="175"/>
      <c r="N2674" s="175" t="s">
        <v>10076</v>
      </c>
      <c r="O2674" t="s">
        <v>1616</v>
      </c>
    </row>
    <row r="2675" spans="12:15">
      <c r="L2675" t="s">
        <v>5369</v>
      </c>
      <c r="M2675" s="175"/>
      <c r="N2675" s="175" t="s">
        <v>10077</v>
      </c>
      <c r="O2675" t="s">
        <v>14993</v>
      </c>
    </row>
    <row r="2676" spans="12:15">
      <c r="L2676" t="s">
        <v>5370</v>
      </c>
      <c r="M2676" s="175" t="s">
        <v>13519</v>
      </c>
      <c r="N2676" s="175" t="s">
        <v>10078</v>
      </c>
      <c r="O2676" t="s">
        <v>1616</v>
      </c>
    </row>
    <row r="2677" spans="12:15">
      <c r="L2677" t="s">
        <v>5371</v>
      </c>
      <c r="M2677" s="175" t="s">
        <v>13520</v>
      </c>
      <c r="N2677" s="175" t="s">
        <v>10079</v>
      </c>
      <c r="O2677" t="s">
        <v>1616</v>
      </c>
    </row>
    <row r="2678" spans="12:15">
      <c r="L2678" t="s">
        <v>5372</v>
      </c>
      <c r="M2678" s="175" t="s">
        <v>13521</v>
      </c>
      <c r="N2678" s="175" t="s">
        <v>10080</v>
      </c>
      <c r="O2678" t="s">
        <v>1616</v>
      </c>
    </row>
    <row r="2679" spans="12:15">
      <c r="L2679" t="s">
        <v>5373</v>
      </c>
      <c r="M2679" s="175" t="s">
        <v>13522</v>
      </c>
      <c r="N2679" s="175" t="s">
        <v>10081</v>
      </c>
      <c r="O2679" t="s">
        <v>1616</v>
      </c>
    </row>
    <row r="2680" spans="12:15">
      <c r="L2680" t="s">
        <v>5374</v>
      </c>
      <c r="M2680" s="175" t="s">
        <v>13523</v>
      </c>
      <c r="N2680" s="175" t="s">
        <v>10082</v>
      </c>
      <c r="O2680" t="s">
        <v>1616</v>
      </c>
    </row>
    <row r="2681" spans="12:15">
      <c r="L2681" t="s">
        <v>5375</v>
      </c>
      <c r="M2681" s="175" t="s">
        <v>13524</v>
      </c>
      <c r="N2681" s="175" t="s">
        <v>10083</v>
      </c>
      <c r="O2681" t="s">
        <v>1616</v>
      </c>
    </row>
    <row r="2682" spans="12:15">
      <c r="L2682" t="s">
        <v>5376</v>
      </c>
      <c r="M2682" s="175" t="s">
        <v>13525</v>
      </c>
      <c r="N2682" s="175" t="s">
        <v>10084</v>
      </c>
      <c r="O2682" t="s">
        <v>1616</v>
      </c>
    </row>
    <row r="2683" spans="12:15">
      <c r="L2683" t="s">
        <v>5377</v>
      </c>
      <c r="M2683" s="175" t="s">
        <v>13526</v>
      </c>
      <c r="N2683" s="175" t="s">
        <v>10085</v>
      </c>
      <c r="O2683" t="s">
        <v>1618</v>
      </c>
    </row>
    <row r="2684" spans="12:15">
      <c r="L2684" t="s">
        <v>5378</v>
      </c>
      <c r="M2684" s="175"/>
      <c r="N2684" s="175" t="s">
        <v>10086</v>
      </c>
      <c r="O2684" t="s">
        <v>1616</v>
      </c>
    </row>
    <row r="2685" spans="12:15">
      <c r="L2685" t="s">
        <v>5379</v>
      </c>
      <c r="M2685" s="175"/>
      <c r="N2685" s="175" t="s">
        <v>10087</v>
      </c>
      <c r="O2685" t="s">
        <v>1616</v>
      </c>
    </row>
    <row r="2686" spans="12:15">
      <c r="L2686" t="s">
        <v>5380</v>
      </c>
      <c r="M2686" s="175"/>
      <c r="N2686" s="175" t="s">
        <v>10088</v>
      </c>
      <c r="O2686" t="s">
        <v>1616</v>
      </c>
    </row>
    <row r="2687" spans="12:15">
      <c r="L2687" t="s">
        <v>5381</v>
      </c>
      <c r="M2687" s="175"/>
      <c r="N2687" s="175" t="s">
        <v>10089</v>
      </c>
      <c r="O2687" t="s">
        <v>1616</v>
      </c>
    </row>
    <row r="2688" spans="12:15">
      <c r="L2688" t="s">
        <v>5382</v>
      </c>
      <c r="M2688" s="175"/>
      <c r="N2688" s="175" t="s">
        <v>10090</v>
      </c>
      <c r="O2688" t="s">
        <v>1616</v>
      </c>
    </row>
    <row r="2689" spans="12:15">
      <c r="L2689" t="s">
        <v>5383</v>
      </c>
      <c r="M2689" s="175"/>
      <c r="N2689" s="175" t="s">
        <v>10091</v>
      </c>
      <c r="O2689" t="s">
        <v>1616</v>
      </c>
    </row>
    <row r="2690" spans="12:15">
      <c r="L2690" t="s">
        <v>5384</v>
      </c>
      <c r="M2690" s="175" t="s">
        <v>13527</v>
      </c>
      <c r="N2690" s="175" t="s">
        <v>10092</v>
      </c>
      <c r="O2690" t="s">
        <v>1616</v>
      </c>
    </row>
    <row r="2691" spans="12:15">
      <c r="L2691" t="s">
        <v>5385</v>
      </c>
      <c r="M2691" s="175"/>
      <c r="N2691" s="175" t="s">
        <v>10093</v>
      </c>
      <c r="O2691" t="s">
        <v>1616</v>
      </c>
    </row>
    <row r="2692" spans="12:15">
      <c r="L2692" t="s">
        <v>5386</v>
      </c>
      <c r="M2692" s="175"/>
      <c r="N2692" s="175" t="s">
        <v>10094</v>
      </c>
      <c r="O2692" t="s">
        <v>1616</v>
      </c>
    </row>
    <row r="2693" spans="12:15">
      <c r="L2693" t="s">
        <v>5387</v>
      </c>
      <c r="M2693" s="175" t="s">
        <v>13528</v>
      </c>
      <c r="N2693" s="175" t="s">
        <v>10095</v>
      </c>
      <c r="O2693" t="s">
        <v>1616</v>
      </c>
    </row>
    <row r="2694" spans="12:15">
      <c r="L2694" t="s">
        <v>5388</v>
      </c>
      <c r="M2694" s="175" t="s">
        <v>13529</v>
      </c>
      <c r="N2694" s="175" t="s">
        <v>10096</v>
      </c>
      <c r="O2694" t="s">
        <v>1618</v>
      </c>
    </row>
    <row r="2695" spans="12:15">
      <c r="L2695" t="s">
        <v>5389</v>
      </c>
      <c r="M2695" s="175" t="s">
        <v>13530</v>
      </c>
      <c r="N2695" s="175" t="s">
        <v>10097</v>
      </c>
      <c r="O2695" t="s">
        <v>14993</v>
      </c>
    </row>
    <row r="2696" spans="12:15">
      <c r="L2696" t="s">
        <v>5390</v>
      </c>
      <c r="M2696" s="175" t="s">
        <v>13531</v>
      </c>
      <c r="N2696" s="175" t="s">
        <v>10098</v>
      </c>
      <c r="O2696" t="s">
        <v>1616</v>
      </c>
    </row>
    <row r="2697" spans="12:15">
      <c r="L2697" t="s">
        <v>5391</v>
      </c>
      <c r="M2697" s="175" t="s">
        <v>13532</v>
      </c>
      <c r="N2697" s="175" t="s">
        <v>10099</v>
      </c>
      <c r="O2697" t="s">
        <v>1616</v>
      </c>
    </row>
    <row r="2698" spans="12:15">
      <c r="L2698" t="s">
        <v>5392</v>
      </c>
      <c r="M2698" s="175" t="s">
        <v>13533</v>
      </c>
      <c r="N2698" s="175" t="s">
        <v>10100</v>
      </c>
      <c r="O2698" t="s">
        <v>1616</v>
      </c>
    </row>
    <row r="2699" spans="12:15">
      <c r="L2699" t="s">
        <v>5393</v>
      </c>
      <c r="M2699" s="175" t="s">
        <v>13534</v>
      </c>
      <c r="N2699" s="175" t="s">
        <v>10101</v>
      </c>
      <c r="O2699" t="s">
        <v>1616</v>
      </c>
    </row>
    <row r="2700" spans="12:15">
      <c r="L2700" t="s">
        <v>5394</v>
      </c>
      <c r="M2700" s="175" t="s">
        <v>13535</v>
      </c>
      <c r="N2700" s="175" t="s">
        <v>10102</v>
      </c>
      <c r="O2700" t="s">
        <v>1616</v>
      </c>
    </row>
    <row r="2701" spans="12:15">
      <c r="L2701" t="s">
        <v>5395</v>
      </c>
      <c r="M2701" s="175" t="s">
        <v>13536</v>
      </c>
      <c r="N2701" s="175" t="s">
        <v>10103</v>
      </c>
      <c r="O2701" t="s">
        <v>1616</v>
      </c>
    </row>
    <row r="2702" spans="12:15">
      <c r="L2702" t="s">
        <v>5396</v>
      </c>
      <c r="M2702" s="175" t="s">
        <v>13537</v>
      </c>
      <c r="N2702" s="175" t="s">
        <v>10104</v>
      </c>
      <c r="O2702" t="s">
        <v>1616</v>
      </c>
    </row>
    <row r="2703" spans="12:15">
      <c r="L2703" t="s">
        <v>5397</v>
      </c>
      <c r="M2703" s="175" t="s">
        <v>13538</v>
      </c>
      <c r="N2703" s="175" t="s">
        <v>10105</v>
      </c>
      <c r="O2703" t="s">
        <v>1616</v>
      </c>
    </row>
    <row r="2704" spans="12:15">
      <c r="L2704" t="s">
        <v>5398</v>
      </c>
      <c r="M2704" s="175" t="s">
        <v>12318</v>
      </c>
      <c r="N2704" s="175" t="s">
        <v>10106</v>
      </c>
      <c r="O2704" t="s">
        <v>1616</v>
      </c>
    </row>
    <row r="2705" spans="12:15">
      <c r="L2705" t="s">
        <v>5399</v>
      </c>
      <c r="M2705" s="175" t="s">
        <v>13539</v>
      </c>
      <c r="N2705" s="175" t="s">
        <v>10107</v>
      </c>
      <c r="O2705" t="s">
        <v>1616</v>
      </c>
    </row>
    <row r="2706" spans="12:15">
      <c r="L2706" t="s">
        <v>5400</v>
      </c>
      <c r="M2706" s="175" t="s">
        <v>13540</v>
      </c>
      <c r="N2706" s="175" t="s">
        <v>10108</v>
      </c>
      <c r="O2706" t="s">
        <v>1618</v>
      </c>
    </row>
    <row r="2707" spans="12:15">
      <c r="L2707" t="s">
        <v>5401</v>
      </c>
      <c r="M2707" s="175" t="s">
        <v>13541</v>
      </c>
      <c r="N2707" s="175" t="s">
        <v>10109</v>
      </c>
      <c r="O2707" t="s">
        <v>1618</v>
      </c>
    </row>
    <row r="2708" spans="12:15">
      <c r="L2708" t="s">
        <v>5402</v>
      </c>
      <c r="M2708" s="175" t="s">
        <v>13542</v>
      </c>
      <c r="N2708" s="175" t="s">
        <v>10110</v>
      </c>
      <c r="O2708" t="s">
        <v>1621</v>
      </c>
    </row>
    <row r="2709" spans="12:15">
      <c r="L2709" t="s">
        <v>5403</v>
      </c>
      <c r="M2709" s="175" t="s">
        <v>13543</v>
      </c>
      <c r="N2709" s="175" t="s">
        <v>10111</v>
      </c>
      <c r="O2709" t="s">
        <v>1618</v>
      </c>
    </row>
    <row r="2710" spans="12:15">
      <c r="L2710" t="s">
        <v>5404</v>
      </c>
      <c r="M2710" s="175" t="s">
        <v>13544</v>
      </c>
      <c r="N2710" s="175" t="s">
        <v>10112</v>
      </c>
      <c r="O2710" t="s">
        <v>1618</v>
      </c>
    </row>
    <row r="2711" spans="12:15">
      <c r="L2711" t="s">
        <v>5405</v>
      </c>
      <c r="M2711" s="175" t="s">
        <v>13545</v>
      </c>
      <c r="N2711" s="175" t="s">
        <v>10113</v>
      </c>
      <c r="O2711" t="s">
        <v>1618</v>
      </c>
    </row>
    <row r="2712" spans="12:15">
      <c r="L2712" t="s">
        <v>5406</v>
      </c>
      <c r="M2712" s="175" t="s">
        <v>13546</v>
      </c>
      <c r="N2712" s="175" t="s">
        <v>10114</v>
      </c>
      <c r="O2712" t="s">
        <v>1618</v>
      </c>
    </row>
    <row r="2713" spans="12:15">
      <c r="L2713" t="s">
        <v>5407</v>
      </c>
      <c r="M2713" s="175" t="s">
        <v>13547</v>
      </c>
      <c r="N2713" s="175" t="s">
        <v>10115</v>
      </c>
      <c r="O2713" t="s">
        <v>1618</v>
      </c>
    </row>
    <row r="2714" spans="12:15">
      <c r="L2714" t="s">
        <v>5408</v>
      </c>
      <c r="M2714" s="175" t="s">
        <v>13548</v>
      </c>
      <c r="N2714" s="175" t="s">
        <v>10116</v>
      </c>
      <c r="O2714" t="s">
        <v>1618</v>
      </c>
    </row>
    <row r="2715" spans="12:15">
      <c r="L2715" t="s">
        <v>5409</v>
      </c>
      <c r="M2715" s="175" t="s">
        <v>13549</v>
      </c>
      <c r="N2715" s="175" t="s">
        <v>10117</v>
      </c>
      <c r="O2715" t="s">
        <v>1618</v>
      </c>
    </row>
    <row r="2716" spans="12:15">
      <c r="L2716" t="s">
        <v>5410</v>
      </c>
      <c r="M2716" s="175" t="s">
        <v>13550</v>
      </c>
      <c r="N2716" s="175" t="s">
        <v>10118</v>
      </c>
      <c r="O2716" t="s">
        <v>1616</v>
      </c>
    </row>
    <row r="2717" spans="12:15">
      <c r="L2717" t="s">
        <v>5411</v>
      </c>
      <c r="M2717" s="175" t="s">
        <v>13551</v>
      </c>
      <c r="N2717" s="175" t="s">
        <v>7586</v>
      </c>
      <c r="O2717" t="s">
        <v>1616</v>
      </c>
    </row>
    <row r="2718" spans="12:15">
      <c r="L2718" t="s">
        <v>5412</v>
      </c>
      <c r="M2718" s="175" t="s">
        <v>13552</v>
      </c>
      <c r="N2718" s="175" t="s">
        <v>10119</v>
      </c>
      <c r="O2718" t="s">
        <v>1618</v>
      </c>
    </row>
    <row r="2719" spans="12:15">
      <c r="L2719" t="s">
        <v>5413</v>
      </c>
      <c r="M2719" s="175" t="s">
        <v>13553</v>
      </c>
      <c r="N2719" s="175" t="s">
        <v>10120</v>
      </c>
      <c r="O2719" t="s">
        <v>14992</v>
      </c>
    </row>
    <row r="2720" spans="12:15">
      <c r="L2720" t="s">
        <v>5414</v>
      </c>
      <c r="M2720" s="175" t="s">
        <v>13554</v>
      </c>
      <c r="N2720" s="175" t="s">
        <v>10121</v>
      </c>
      <c r="O2720" t="s">
        <v>1618</v>
      </c>
    </row>
    <row r="2721" spans="12:15">
      <c r="L2721" t="s">
        <v>5415</v>
      </c>
      <c r="M2721" s="175" t="s">
        <v>13555</v>
      </c>
      <c r="N2721" s="175" t="s">
        <v>10122</v>
      </c>
      <c r="O2721" t="s">
        <v>1618</v>
      </c>
    </row>
    <row r="2722" spans="12:15">
      <c r="L2722" t="s">
        <v>5416</v>
      </c>
      <c r="M2722" s="175" t="s">
        <v>13556</v>
      </c>
      <c r="N2722" s="175" t="s">
        <v>10123</v>
      </c>
      <c r="O2722" t="s">
        <v>1616</v>
      </c>
    </row>
    <row r="2723" spans="12:15">
      <c r="L2723" t="s">
        <v>5417</v>
      </c>
      <c r="M2723" s="175" t="s">
        <v>13557</v>
      </c>
      <c r="N2723" s="175" t="s">
        <v>10124</v>
      </c>
      <c r="O2723" t="s">
        <v>1618</v>
      </c>
    </row>
    <row r="2724" spans="12:15">
      <c r="L2724" t="s">
        <v>5418</v>
      </c>
      <c r="M2724" s="175" t="s">
        <v>13558</v>
      </c>
      <c r="N2724" s="175" t="s">
        <v>10125</v>
      </c>
      <c r="O2724" t="s">
        <v>1618</v>
      </c>
    </row>
    <row r="2725" spans="12:15">
      <c r="L2725" t="s">
        <v>5419</v>
      </c>
      <c r="M2725" s="175" t="s">
        <v>13559</v>
      </c>
      <c r="N2725" s="175" t="s">
        <v>10126</v>
      </c>
      <c r="O2725" t="s">
        <v>1616</v>
      </c>
    </row>
    <row r="2726" spans="12:15">
      <c r="L2726" t="s">
        <v>5420</v>
      </c>
      <c r="M2726" s="175" t="s">
        <v>13560</v>
      </c>
      <c r="N2726" s="175" t="s">
        <v>10127</v>
      </c>
      <c r="O2726" t="s">
        <v>1618</v>
      </c>
    </row>
    <row r="2727" spans="12:15">
      <c r="L2727" t="s">
        <v>5421</v>
      </c>
      <c r="M2727" s="175" t="s">
        <v>13561</v>
      </c>
      <c r="N2727" s="175" t="s">
        <v>10128</v>
      </c>
      <c r="O2727" t="s">
        <v>1616</v>
      </c>
    </row>
    <row r="2728" spans="12:15">
      <c r="L2728" t="s">
        <v>5422</v>
      </c>
      <c r="M2728" s="175" t="s">
        <v>13562</v>
      </c>
      <c r="N2728" s="175" t="s">
        <v>10129</v>
      </c>
      <c r="O2728" t="s">
        <v>1616</v>
      </c>
    </row>
    <row r="2729" spans="12:15">
      <c r="L2729" t="s">
        <v>5423</v>
      </c>
      <c r="M2729" s="175"/>
      <c r="N2729" s="175" t="s">
        <v>10130</v>
      </c>
      <c r="O2729" t="s">
        <v>1618</v>
      </c>
    </row>
    <row r="2730" spans="12:15">
      <c r="L2730" t="s">
        <v>5424</v>
      </c>
      <c r="M2730" s="175"/>
      <c r="N2730" s="175" t="s">
        <v>10131</v>
      </c>
      <c r="O2730" t="s">
        <v>1618</v>
      </c>
    </row>
    <row r="2731" spans="12:15">
      <c r="L2731" t="s">
        <v>5425</v>
      </c>
      <c r="M2731" s="175" t="s">
        <v>13563</v>
      </c>
      <c r="N2731" s="175" t="s">
        <v>10132</v>
      </c>
      <c r="O2731" t="s">
        <v>1616</v>
      </c>
    </row>
    <row r="2732" spans="12:15">
      <c r="L2732" t="s">
        <v>5426</v>
      </c>
      <c r="M2732" s="175" t="s">
        <v>13564</v>
      </c>
      <c r="N2732" s="175" t="s">
        <v>10133</v>
      </c>
      <c r="O2732" t="s">
        <v>1618</v>
      </c>
    </row>
    <row r="2733" spans="12:15">
      <c r="L2733" t="s">
        <v>5427</v>
      </c>
      <c r="M2733" s="175"/>
      <c r="N2733" s="175" t="s">
        <v>10134</v>
      </c>
      <c r="O2733" t="s">
        <v>1616</v>
      </c>
    </row>
    <row r="2734" spans="12:15">
      <c r="L2734" t="s">
        <v>5428</v>
      </c>
      <c r="M2734" s="175"/>
      <c r="N2734" s="175" t="s">
        <v>10135</v>
      </c>
      <c r="O2734" t="s">
        <v>1616</v>
      </c>
    </row>
    <row r="2735" spans="12:15">
      <c r="L2735" t="s">
        <v>5429</v>
      </c>
      <c r="M2735" s="175"/>
      <c r="N2735" s="175" t="s">
        <v>10136</v>
      </c>
      <c r="O2735" t="s">
        <v>1616</v>
      </c>
    </row>
    <row r="2736" spans="12:15">
      <c r="L2736" t="s">
        <v>5430</v>
      </c>
      <c r="M2736" s="175"/>
      <c r="N2736" s="175" t="s">
        <v>10137</v>
      </c>
      <c r="O2736" t="s">
        <v>1616</v>
      </c>
    </row>
    <row r="2737" spans="12:15">
      <c r="L2737" t="s">
        <v>5431</v>
      </c>
      <c r="M2737" s="175"/>
      <c r="N2737" s="175" t="s">
        <v>10138</v>
      </c>
      <c r="O2737" t="s">
        <v>1616</v>
      </c>
    </row>
    <row r="2738" spans="12:15">
      <c r="L2738" t="s">
        <v>5432</v>
      </c>
      <c r="M2738" s="175"/>
      <c r="N2738" s="175" t="s">
        <v>10139</v>
      </c>
      <c r="O2738" t="s">
        <v>1616</v>
      </c>
    </row>
    <row r="2739" spans="12:15">
      <c r="L2739" t="s">
        <v>5433</v>
      </c>
      <c r="M2739" s="175"/>
      <c r="N2739" s="175" t="s">
        <v>10140</v>
      </c>
      <c r="O2739" t="s">
        <v>1616</v>
      </c>
    </row>
    <row r="2740" spans="12:15">
      <c r="L2740" t="s">
        <v>5434</v>
      </c>
      <c r="M2740" s="175"/>
      <c r="N2740" s="175" t="s">
        <v>10141</v>
      </c>
      <c r="O2740" t="s">
        <v>1616</v>
      </c>
    </row>
    <row r="2741" spans="12:15">
      <c r="L2741" t="s">
        <v>5435</v>
      </c>
      <c r="M2741" s="175"/>
      <c r="N2741" s="175" t="s">
        <v>10142</v>
      </c>
      <c r="O2741" t="s">
        <v>1616</v>
      </c>
    </row>
    <row r="2742" spans="12:15">
      <c r="L2742" t="s">
        <v>5436</v>
      </c>
      <c r="M2742" s="175"/>
      <c r="N2742" s="175" t="s">
        <v>10143</v>
      </c>
      <c r="O2742" t="s">
        <v>1618</v>
      </c>
    </row>
    <row r="2743" spans="12:15">
      <c r="L2743" t="s">
        <v>5437</v>
      </c>
      <c r="M2743" s="175" t="s">
        <v>13565</v>
      </c>
      <c r="N2743" s="175" t="s">
        <v>10144</v>
      </c>
      <c r="O2743" t="s">
        <v>1616</v>
      </c>
    </row>
    <row r="2744" spans="12:15">
      <c r="L2744" t="s">
        <v>5438</v>
      </c>
      <c r="M2744" s="175" t="s">
        <v>13566</v>
      </c>
      <c r="N2744" s="175" t="s">
        <v>10145</v>
      </c>
      <c r="O2744" t="s">
        <v>1616</v>
      </c>
    </row>
    <row r="2745" spans="12:15">
      <c r="L2745" t="s">
        <v>5439</v>
      </c>
      <c r="M2745" s="175" t="s">
        <v>13567</v>
      </c>
      <c r="N2745" s="175" t="s">
        <v>10146</v>
      </c>
      <c r="O2745" t="s">
        <v>1618</v>
      </c>
    </row>
    <row r="2746" spans="12:15">
      <c r="L2746" t="s">
        <v>5440</v>
      </c>
      <c r="M2746" s="175" t="s">
        <v>13568</v>
      </c>
      <c r="N2746" s="175" t="s">
        <v>10147</v>
      </c>
      <c r="O2746" t="s">
        <v>1616</v>
      </c>
    </row>
    <row r="2747" spans="12:15">
      <c r="L2747" t="s">
        <v>5441</v>
      </c>
      <c r="M2747" s="175" t="s">
        <v>13569</v>
      </c>
      <c r="N2747" s="175" t="s">
        <v>10148</v>
      </c>
      <c r="O2747" t="s">
        <v>1616</v>
      </c>
    </row>
    <row r="2748" spans="12:15">
      <c r="L2748" t="s">
        <v>5442</v>
      </c>
      <c r="M2748" s="175" t="s">
        <v>13570</v>
      </c>
      <c r="N2748" s="175" t="s">
        <v>10149</v>
      </c>
      <c r="O2748" t="s">
        <v>1618</v>
      </c>
    </row>
    <row r="2749" spans="12:15">
      <c r="L2749" t="s">
        <v>5443</v>
      </c>
      <c r="M2749" s="175" t="s">
        <v>13571</v>
      </c>
      <c r="N2749" s="175" t="s">
        <v>10150</v>
      </c>
      <c r="O2749" t="s">
        <v>1616</v>
      </c>
    </row>
    <row r="2750" spans="12:15">
      <c r="L2750" t="s">
        <v>5444</v>
      </c>
      <c r="M2750" s="175" t="s">
        <v>13572</v>
      </c>
      <c r="N2750" s="175" t="s">
        <v>10151</v>
      </c>
      <c r="O2750" t="s">
        <v>1616</v>
      </c>
    </row>
    <row r="2751" spans="12:15">
      <c r="L2751" t="s">
        <v>5445</v>
      </c>
      <c r="M2751" s="175" t="s">
        <v>13573</v>
      </c>
      <c r="N2751" s="175" t="s">
        <v>10152</v>
      </c>
      <c r="O2751" t="s">
        <v>1621</v>
      </c>
    </row>
    <row r="2752" spans="12:15">
      <c r="L2752" t="s">
        <v>5446</v>
      </c>
      <c r="M2752" s="175"/>
      <c r="N2752" s="175" t="s">
        <v>10153</v>
      </c>
      <c r="O2752" t="s">
        <v>1616</v>
      </c>
    </row>
    <row r="2753" spans="12:15">
      <c r="L2753" t="s">
        <v>5447</v>
      </c>
      <c r="M2753" s="175"/>
      <c r="N2753" s="175" t="s">
        <v>10154</v>
      </c>
      <c r="O2753" t="s">
        <v>1616</v>
      </c>
    </row>
    <row r="2754" spans="12:15">
      <c r="L2754" t="s">
        <v>5448</v>
      </c>
      <c r="M2754" s="175"/>
      <c r="N2754" s="175" t="s">
        <v>10155</v>
      </c>
      <c r="O2754" t="s">
        <v>1616</v>
      </c>
    </row>
    <row r="2755" spans="12:15">
      <c r="L2755" t="s">
        <v>5449</v>
      </c>
      <c r="M2755" s="175"/>
      <c r="N2755" s="175" t="s">
        <v>10156</v>
      </c>
      <c r="O2755" t="s">
        <v>1614</v>
      </c>
    </row>
    <row r="2756" spans="12:15">
      <c r="L2756" t="s">
        <v>5450</v>
      </c>
      <c r="M2756" s="175"/>
      <c r="N2756" s="175" t="s">
        <v>10157</v>
      </c>
      <c r="O2756" t="s">
        <v>14991</v>
      </c>
    </row>
    <row r="2757" spans="12:15">
      <c r="L2757" t="s">
        <v>5451</v>
      </c>
      <c r="M2757" s="175"/>
      <c r="N2757" s="175" t="s">
        <v>10158</v>
      </c>
      <c r="O2757" t="s">
        <v>1616</v>
      </c>
    </row>
    <row r="2758" spans="12:15">
      <c r="L2758" t="s">
        <v>5452</v>
      </c>
      <c r="M2758" s="175" t="s">
        <v>13574</v>
      </c>
      <c r="N2758" s="175" t="s">
        <v>10159</v>
      </c>
      <c r="O2758" t="s">
        <v>1616</v>
      </c>
    </row>
    <row r="2759" spans="12:15">
      <c r="L2759" t="s">
        <v>5453</v>
      </c>
      <c r="M2759" s="175"/>
      <c r="N2759" s="175" t="s">
        <v>10160</v>
      </c>
      <c r="O2759" t="s">
        <v>1616</v>
      </c>
    </row>
    <row r="2760" spans="12:15">
      <c r="L2760" t="s">
        <v>5454</v>
      </c>
      <c r="M2760" s="175"/>
      <c r="N2760" s="175" t="s">
        <v>10161</v>
      </c>
      <c r="O2760" t="s">
        <v>1616</v>
      </c>
    </row>
    <row r="2761" spans="12:15">
      <c r="L2761" t="s">
        <v>5455</v>
      </c>
      <c r="M2761" s="175"/>
      <c r="N2761" s="175" t="s">
        <v>10162</v>
      </c>
      <c r="O2761" t="s">
        <v>1616</v>
      </c>
    </row>
    <row r="2762" spans="12:15">
      <c r="L2762" t="s">
        <v>5456</v>
      </c>
      <c r="M2762" s="175"/>
      <c r="N2762" s="175" t="s">
        <v>10163</v>
      </c>
      <c r="O2762" t="s">
        <v>1616</v>
      </c>
    </row>
    <row r="2763" spans="12:15">
      <c r="L2763" t="s">
        <v>5457</v>
      </c>
      <c r="M2763" s="175"/>
      <c r="N2763" s="175" t="s">
        <v>10164</v>
      </c>
      <c r="O2763" t="s">
        <v>1616</v>
      </c>
    </row>
    <row r="2764" spans="12:15">
      <c r="L2764" t="s">
        <v>5458</v>
      </c>
      <c r="M2764" s="175" t="s">
        <v>13575</v>
      </c>
      <c r="N2764" s="175" t="s">
        <v>10165</v>
      </c>
      <c r="O2764" t="s">
        <v>1616</v>
      </c>
    </row>
    <row r="2765" spans="12:15">
      <c r="L2765" t="s">
        <v>5459</v>
      </c>
      <c r="M2765" s="175" t="s">
        <v>13576</v>
      </c>
      <c r="N2765" s="175" t="s">
        <v>10166</v>
      </c>
      <c r="O2765" t="s">
        <v>1618</v>
      </c>
    </row>
    <row r="2766" spans="12:15">
      <c r="L2766" t="s">
        <v>5460</v>
      </c>
      <c r="M2766" s="175"/>
      <c r="N2766" s="175" t="s">
        <v>10167</v>
      </c>
      <c r="O2766" t="s">
        <v>1618</v>
      </c>
    </row>
    <row r="2767" spans="12:15">
      <c r="L2767" t="s">
        <v>5461</v>
      </c>
      <c r="M2767" s="175"/>
      <c r="N2767" s="175" t="s">
        <v>10168</v>
      </c>
      <c r="O2767" t="s">
        <v>1617</v>
      </c>
    </row>
    <row r="2768" spans="12:15">
      <c r="L2768" t="s">
        <v>5462</v>
      </c>
      <c r="M2768" s="175"/>
      <c r="N2768" s="175" t="s">
        <v>10169</v>
      </c>
      <c r="O2768" t="s">
        <v>1616</v>
      </c>
    </row>
    <row r="2769" spans="12:15">
      <c r="L2769" t="s">
        <v>5463</v>
      </c>
      <c r="M2769" s="175"/>
      <c r="N2769" s="175" t="s">
        <v>10170</v>
      </c>
      <c r="O2769" t="s">
        <v>1618</v>
      </c>
    </row>
    <row r="2770" spans="12:15">
      <c r="L2770" t="s">
        <v>5464</v>
      </c>
      <c r="M2770" s="175"/>
      <c r="N2770" s="175" t="s">
        <v>10171</v>
      </c>
      <c r="O2770" t="s">
        <v>1618</v>
      </c>
    </row>
    <row r="2771" spans="12:15">
      <c r="L2771" t="s">
        <v>5465</v>
      </c>
      <c r="M2771" s="175"/>
      <c r="N2771" s="175" t="s">
        <v>10172</v>
      </c>
      <c r="O2771" t="s">
        <v>1616</v>
      </c>
    </row>
    <row r="2772" spans="12:15">
      <c r="L2772" t="s">
        <v>5466</v>
      </c>
      <c r="M2772" s="175"/>
      <c r="N2772" s="175" t="s">
        <v>10173</v>
      </c>
      <c r="O2772" t="s">
        <v>1618</v>
      </c>
    </row>
    <row r="2773" spans="12:15">
      <c r="L2773" t="s">
        <v>5467</v>
      </c>
      <c r="M2773" s="175"/>
      <c r="N2773" s="175" t="s">
        <v>10174</v>
      </c>
      <c r="O2773" t="s">
        <v>1616</v>
      </c>
    </row>
    <row r="2774" spans="12:15">
      <c r="L2774" t="s">
        <v>5468</v>
      </c>
      <c r="M2774" s="175"/>
      <c r="N2774" s="175" t="s">
        <v>10175</v>
      </c>
      <c r="O2774" t="s">
        <v>1616</v>
      </c>
    </row>
    <row r="2775" spans="12:15">
      <c r="L2775" t="s">
        <v>5469</v>
      </c>
      <c r="M2775" s="175"/>
      <c r="N2775" s="175" t="s">
        <v>10176</v>
      </c>
      <c r="O2775" t="s">
        <v>1616</v>
      </c>
    </row>
    <row r="2776" spans="12:15">
      <c r="L2776" t="s">
        <v>5470</v>
      </c>
      <c r="M2776" s="175"/>
      <c r="N2776" s="175" t="s">
        <v>10177</v>
      </c>
      <c r="O2776" t="s">
        <v>1616</v>
      </c>
    </row>
    <row r="2777" spans="12:15">
      <c r="L2777" t="s">
        <v>5471</v>
      </c>
      <c r="M2777" s="175" t="s">
        <v>13577</v>
      </c>
      <c r="N2777" s="175" t="s">
        <v>10178</v>
      </c>
      <c r="O2777" t="s">
        <v>1618</v>
      </c>
    </row>
    <row r="2778" spans="12:15">
      <c r="L2778" t="s">
        <v>5472</v>
      </c>
      <c r="M2778" s="175" t="s">
        <v>13578</v>
      </c>
      <c r="N2778" s="175" t="s">
        <v>10179</v>
      </c>
      <c r="O2778" t="s">
        <v>1616</v>
      </c>
    </row>
    <row r="2779" spans="12:15">
      <c r="L2779" t="s">
        <v>5473</v>
      </c>
      <c r="M2779" s="175" t="s">
        <v>13579</v>
      </c>
      <c r="N2779" s="175" t="s">
        <v>10180</v>
      </c>
      <c r="O2779" t="s">
        <v>1616</v>
      </c>
    </row>
    <row r="2780" spans="12:15">
      <c r="L2780" t="s">
        <v>5474</v>
      </c>
      <c r="M2780" s="175" t="s">
        <v>13580</v>
      </c>
      <c r="N2780" s="175" t="s">
        <v>10181</v>
      </c>
      <c r="O2780" t="s">
        <v>1616</v>
      </c>
    </row>
    <row r="2781" spans="12:15">
      <c r="L2781" t="s">
        <v>5475</v>
      </c>
      <c r="M2781" s="175" t="s">
        <v>13581</v>
      </c>
      <c r="N2781" s="175" t="s">
        <v>10182</v>
      </c>
      <c r="O2781" t="s">
        <v>1616</v>
      </c>
    </row>
    <row r="2782" spans="12:15">
      <c r="L2782" t="s">
        <v>5476</v>
      </c>
      <c r="M2782" s="175" t="s">
        <v>13582</v>
      </c>
      <c r="N2782" s="175" t="s">
        <v>10183</v>
      </c>
      <c r="O2782" t="s">
        <v>1618</v>
      </c>
    </row>
    <row r="2783" spans="12:15">
      <c r="L2783" t="s">
        <v>5477</v>
      </c>
      <c r="M2783" s="175" t="s">
        <v>13583</v>
      </c>
      <c r="N2783" s="175" t="s">
        <v>10184</v>
      </c>
      <c r="O2783" t="s">
        <v>1618</v>
      </c>
    </row>
    <row r="2784" spans="12:15">
      <c r="L2784" t="s">
        <v>5478</v>
      </c>
      <c r="M2784" s="175" t="s">
        <v>13584</v>
      </c>
      <c r="N2784" s="175" t="s">
        <v>10185</v>
      </c>
      <c r="O2784" t="s">
        <v>1616</v>
      </c>
    </row>
    <row r="2785" spans="12:15">
      <c r="L2785" t="s">
        <v>5479</v>
      </c>
      <c r="M2785" s="175" t="s">
        <v>13585</v>
      </c>
      <c r="N2785" s="175" t="s">
        <v>10186</v>
      </c>
      <c r="O2785" t="s">
        <v>1616</v>
      </c>
    </row>
    <row r="2786" spans="12:15">
      <c r="L2786" t="s">
        <v>5480</v>
      </c>
      <c r="M2786" s="175" t="s">
        <v>13586</v>
      </c>
      <c r="N2786" s="175" t="s">
        <v>10187</v>
      </c>
      <c r="O2786" t="s">
        <v>1618</v>
      </c>
    </row>
    <row r="2787" spans="12:15">
      <c r="L2787" t="s">
        <v>5481</v>
      </c>
      <c r="M2787" s="175" t="s">
        <v>13587</v>
      </c>
      <c r="N2787" s="175" t="s">
        <v>10188</v>
      </c>
      <c r="O2787" t="s">
        <v>1616</v>
      </c>
    </row>
    <row r="2788" spans="12:15">
      <c r="L2788" t="s">
        <v>5482</v>
      </c>
      <c r="M2788" s="175" t="s">
        <v>13588</v>
      </c>
      <c r="N2788" s="175" t="s">
        <v>10189</v>
      </c>
      <c r="O2788" t="s">
        <v>1616</v>
      </c>
    </row>
    <row r="2789" spans="12:15">
      <c r="L2789" t="s">
        <v>5483</v>
      </c>
      <c r="M2789" s="175" t="s">
        <v>13589</v>
      </c>
      <c r="N2789" s="175" t="s">
        <v>10190</v>
      </c>
      <c r="O2789" t="s">
        <v>1616</v>
      </c>
    </row>
    <row r="2790" spans="12:15">
      <c r="L2790" t="s">
        <v>5484</v>
      </c>
      <c r="M2790" s="175" t="s">
        <v>13590</v>
      </c>
      <c r="N2790" s="175" t="s">
        <v>10191</v>
      </c>
      <c r="O2790" t="s">
        <v>1616</v>
      </c>
    </row>
    <row r="2791" spans="12:15">
      <c r="L2791" t="s">
        <v>5485</v>
      </c>
      <c r="M2791" s="175" t="s">
        <v>13591</v>
      </c>
      <c r="N2791" s="175" t="s">
        <v>10192</v>
      </c>
      <c r="O2791" t="s">
        <v>1616</v>
      </c>
    </row>
    <row r="2792" spans="12:15">
      <c r="L2792" t="s">
        <v>5486</v>
      </c>
      <c r="M2792" s="175" t="s">
        <v>13592</v>
      </c>
      <c r="N2792" s="175" t="s">
        <v>10193</v>
      </c>
      <c r="O2792" t="s">
        <v>1616</v>
      </c>
    </row>
    <row r="2793" spans="12:15">
      <c r="L2793" t="s">
        <v>5487</v>
      </c>
      <c r="M2793" s="175" t="s">
        <v>13593</v>
      </c>
      <c r="N2793" s="175" t="s">
        <v>10194</v>
      </c>
      <c r="O2793" t="s">
        <v>1618</v>
      </c>
    </row>
    <row r="2794" spans="12:15">
      <c r="L2794" t="s">
        <v>5488</v>
      </c>
      <c r="M2794" s="175" t="s">
        <v>13594</v>
      </c>
      <c r="N2794" s="175" t="s">
        <v>10195</v>
      </c>
      <c r="O2794" t="s">
        <v>1616</v>
      </c>
    </row>
    <row r="2795" spans="12:15">
      <c r="L2795" t="s">
        <v>5489</v>
      </c>
      <c r="M2795" s="175" t="s">
        <v>13595</v>
      </c>
      <c r="N2795" s="175" t="s">
        <v>10196</v>
      </c>
      <c r="O2795" t="s">
        <v>1616</v>
      </c>
    </row>
    <row r="2796" spans="12:15">
      <c r="L2796" t="s">
        <v>5490</v>
      </c>
      <c r="M2796" s="175" t="s">
        <v>13596</v>
      </c>
      <c r="N2796" s="175" t="s">
        <v>10197</v>
      </c>
      <c r="O2796" t="s">
        <v>1616</v>
      </c>
    </row>
    <row r="2797" spans="12:15">
      <c r="L2797" t="s">
        <v>5491</v>
      </c>
      <c r="M2797" s="175" t="s">
        <v>13597</v>
      </c>
      <c r="N2797" s="175" t="s">
        <v>10198</v>
      </c>
      <c r="O2797" t="s">
        <v>1618</v>
      </c>
    </row>
    <row r="2798" spans="12:15">
      <c r="L2798" t="s">
        <v>5492</v>
      </c>
      <c r="M2798" s="175" t="s">
        <v>13598</v>
      </c>
      <c r="N2798" s="175" t="s">
        <v>10199</v>
      </c>
      <c r="O2798" t="s">
        <v>1616</v>
      </c>
    </row>
    <row r="2799" spans="12:15">
      <c r="L2799" t="s">
        <v>5493</v>
      </c>
      <c r="M2799" s="175" t="s">
        <v>13599</v>
      </c>
      <c r="N2799" s="175" t="s">
        <v>10200</v>
      </c>
      <c r="O2799" t="s">
        <v>1618</v>
      </c>
    </row>
    <row r="2800" spans="12:15">
      <c r="L2800" t="s">
        <v>5494</v>
      </c>
      <c r="M2800" s="175" t="s">
        <v>13600</v>
      </c>
      <c r="N2800" s="175" t="s">
        <v>10201</v>
      </c>
      <c r="O2800" t="s">
        <v>1616</v>
      </c>
    </row>
    <row r="2801" spans="12:15">
      <c r="L2801" t="s">
        <v>5495</v>
      </c>
      <c r="M2801" s="175" t="s">
        <v>13601</v>
      </c>
      <c r="N2801" s="175" t="s">
        <v>10202</v>
      </c>
      <c r="O2801" t="s">
        <v>1616</v>
      </c>
    </row>
    <row r="2802" spans="12:15">
      <c r="L2802" t="s">
        <v>5496</v>
      </c>
      <c r="M2802" s="175" t="s">
        <v>13602</v>
      </c>
      <c r="N2802" s="175" t="s">
        <v>10203</v>
      </c>
      <c r="O2802" t="s">
        <v>1618</v>
      </c>
    </row>
    <row r="2803" spans="12:15">
      <c r="L2803" t="s">
        <v>5497</v>
      </c>
      <c r="M2803" s="175" t="s">
        <v>13603</v>
      </c>
      <c r="N2803" s="175" t="s">
        <v>10204</v>
      </c>
      <c r="O2803" t="s">
        <v>1616</v>
      </c>
    </row>
    <row r="2804" spans="12:15">
      <c r="L2804" t="s">
        <v>5498</v>
      </c>
      <c r="M2804" s="175" t="s">
        <v>13604</v>
      </c>
      <c r="N2804" s="175" t="s">
        <v>10205</v>
      </c>
      <c r="O2804" t="s">
        <v>1616</v>
      </c>
    </row>
    <row r="2805" spans="12:15">
      <c r="L2805" t="s">
        <v>5499</v>
      </c>
      <c r="M2805" s="175" t="s">
        <v>13605</v>
      </c>
      <c r="N2805" s="175" t="s">
        <v>10206</v>
      </c>
      <c r="O2805" t="s">
        <v>1616</v>
      </c>
    </row>
    <row r="2806" spans="12:15">
      <c r="L2806" t="s">
        <v>5500</v>
      </c>
      <c r="M2806" s="175" t="s">
        <v>13606</v>
      </c>
      <c r="N2806" s="175" t="s">
        <v>9676</v>
      </c>
      <c r="O2806" t="s">
        <v>1618</v>
      </c>
    </row>
    <row r="2807" spans="12:15">
      <c r="L2807" t="s">
        <v>5501</v>
      </c>
      <c r="M2807" s="175" t="s">
        <v>13607</v>
      </c>
      <c r="N2807" s="175" t="s">
        <v>10207</v>
      </c>
      <c r="O2807" t="s">
        <v>1618</v>
      </c>
    </row>
    <row r="2808" spans="12:15">
      <c r="L2808" t="s">
        <v>5502</v>
      </c>
      <c r="M2808" s="175" t="s">
        <v>13608</v>
      </c>
      <c r="N2808" s="175" t="s">
        <v>10208</v>
      </c>
      <c r="O2808" t="s">
        <v>1618</v>
      </c>
    </row>
    <row r="2809" spans="12:15">
      <c r="L2809" t="s">
        <v>5503</v>
      </c>
      <c r="M2809" s="175" t="s">
        <v>13609</v>
      </c>
      <c r="N2809" s="175" t="s">
        <v>10209</v>
      </c>
      <c r="O2809" t="s">
        <v>1618</v>
      </c>
    </row>
    <row r="2810" spans="12:15">
      <c r="L2810" t="s">
        <v>5504</v>
      </c>
      <c r="M2810" s="175" t="s">
        <v>13610</v>
      </c>
      <c r="N2810" s="175" t="s">
        <v>10210</v>
      </c>
      <c r="O2810" t="s">
        <v>1618</v>
      </c>
    </row>
    <row r="2811" spans="12:15">
      <c r="L2811" t="s">
        <v>5505</v>
      </c>
      <c r="M2811" s="175" t="s">
        <v>13611</v>
      </c>
      <c r="N2811" s="175" t="s">
        <v>10211</v>
      </c>
      <c r="O2811" t="s">
        <v>1618</v>
      </c>
    </row>
    <row r="2812" spans="12:15">
      <c r="L2812" t="s">
        <v>5506</v>
      </c>
      <c r="M2812" s="175" t="s">
        <v>13612</v>
      </c>
      <c r="N2812" s="175" t="s">
        <v>10212</v>
      </c>
      <c r="O2812" t="s">
        <v>1618</v>
      </c>
    </row>
    <row r="2813" spans="12:15">
      <c r="L2813" t="s">
        <v>5507</v>
      </c>
      <c r="M2813" s="175" t="s">
        <v>13613</v>
      </c>
      <c r="N2813" s="175" t="s">
        <v>10213</v>
      </c>
      <c r="O2813" t="s">
        <v>1618</v>
      </c>
    </row>
    <row r="2814" spans="12:15">
      <c r="L2814" t="s">
        <v>5508</v>
      </c>
      <c r="M2814" s="175" t="s">
        <v>13614</v>
      </c>
      <c r="N2814" s="175" t="s">
        <v>10214</v>
      </c>
      <c r="O2814" t="s">
        <v>1616</v>
      </c>
    </row>
    <row r="2815" spans="12:15">
      <c r="L2815" t="s">
        <v>5509</v>
      </c>
      <c r="M2815" s="175" t="s">
        <v>13615</v>
      </c>
      <c r="N2815" s="175" t="s">
        <v>10215</v>
      </c>
      <c r="O2815" t="s">
        <v>1616</v>
      </c>
    </row>
    <row r="2816" spans="12:15">
      <c r="L2816" t="s">
        <v>5510</v>
      </c>
      <c r="M2816" s="175" t="s">
        <v>13616</v>
      </c>
      <c r="N2816" s="175" t="s">
        <v>10216</v>
      </c>
      <c r="O2816" t="s">
        <v>1618</v>
      </c>
    </row>
    <row r="2817" spans="12:15">
      <c r="L2817" t="s">
        <v>5511</v>
      </c>
      <c r="M2817" s="175" t="s">
        <v>13617</v>
      </c>
      <c r="N2817" s="175" t="s">
        <v>10217</v>
      </c>
      <c r="O2817" t="s">
        <v>1621</v>
      </c>
    </row>
    <row r="2818" spans="12:15">
      <c r="L2818" t="s">
        <v>5512</v>
      </c>
      <c r="M2818" s="175" t="s">
        <v>13618</v>
      </c>
      <c r="N2818" s="175" t="s">
        <v>10218</v>
      </c>
      <c r="O2818" t="s">
        <v>1621</v>
      </c>
    </row>
    <row r="2819" spans="12:15">
      <c r="L2819" t="s">
        <v>5513</v>
      </c>
      <c r="M2819" s="175" t="s">
        <v>13619</v>
      </c>
      <c r="N2819" s="175" t="s">
        <v>10219</v>
      </c>
      <c r="O2819" t="s">
        <v>1616</v>
      </c>
    </row>
    <row r="2820" spans="12:15">
      <c r="L2820" t="s">
        <v>5514</v>
      </c>
      <c r="M2820" s="175" t="s">
        <v>13620</v>
      </c>
      <c r="N2820" s="175" t="s">
        <v>10220</v>
      </c>
      <c r="O2820" t="s">
        <v>1616</v>
      </c>
    </row>
    <row r="2821" spans="12:15">
      <c r="L2821" t="s">
        <v>5515</v>
      </c>
      <c r="M2821" s="175" t="s">
        <v>13621</v>
      </c>
      <c r="N2821" s="175" t="s">
        <v>10221</v>
      </c>
      <c r="O2821" t="s">
        <v>1618</v>
      </c>
    </row>
    <row r="2822" spans="12:15">
      <c r="L2822" t="s">
        <v>5516</v>
      </c>
      <c r="M2822" s="175" t="s">
        <v>13622</v>
      </c>
      <c r="N2822" s="175" t="s">
        <v>10222</v>
      </c>
      <c r="O2822" t="s">
        <v>1618</v>
      </c>
    </row>
    <row r="2823" spans="12:15">
      <c r="L2823" t="s">
        <v>5517</v>
      </c>
      <c r="M2823" s="175" t="s">
        <v>13623</v>
      </c>
      <c r="N2823" s="175" t="s">
        <v>10223</v>
      </c>
      <c r="O2823" t="s">
        <v>1618</v>
      </c>
    </row>
    <row r="2824" spans="12:15">
      <c r="L2824" t="s">
        <v>5518</v>
      </c>
      <c r="M2824" s="175" t="s">
        <v>13624</v>
      </c>
      <c r="N2824" s="175" t="s">
        <v>10224</v>
      </c>
      <c r="O2824" t="s">
        <v>1618</v>
      </c>
    </row>
    <row r="2825" spans="12:15">
      <c r="L2825" t="s">
        <v>5519</v>
      </c>
      <c r="M2825" s="175" t="s">
        <v>13625</v>
      </c>
      <c r="N2825" s="175" t="s">
        <v>10225</v>
      </c>
      <c r="O2825" t="s">
        <v>1616</v>
      </c>
    </row>
    <row r="2826" spans="12:15">
      <c r="L2826" t="s">
        <v>5520</v>
      </c>
      <c r="M2826" s="175" t="s">
        <v>13626</v>
      </c>
      <c r="N2826" s="175" t="s">
        <v>10226</v>
      </c>
      <c r="O2826" t="s">
        <v>1616</v>
      </c>
    </row>
    <row r="2827" spans="12:15">
      <c r="L2827" t="s">
        <v>5521</v>
      </c>
      <c r="M2827" s="175" t="s">
        <v>13627</v>
      </c>
      <c r="N2827" s="175" t="s">
        <v>10227</v>
      </c>
      <c r="O2827" t="s">
        <v>1616</v>
      </c>
    </row>
    <row r="2828" spans="12:15">
      <c r="L2828" t="s">
        <v>5522</v>
      </c>
      <c r="M2828" s="175" t="s">
        <v>13628</v>
      </c>
      <c r="N2828" s="175" t="s">
        <v>10228</v>
      </c>
      <c r="O2828" t="s">
        <v>1616</v>
      </c>
    </row>
    <row r="2829" spans="12:15">
      <c r="L2829" t="s">
        <v>5523</v>
      </c>
      <c r="M2829" s="175" t="s">
        <v>13629</v>
      </c>
      <c r="N2829" s="175" t="s">
        <v>10229</v>
      </c>
      <c r="O2829" t="s">
        <v>1616</v>
      </c>
    </row>
    <row r="2830" spans="12:15">
      <c r="L2830" t="s">
        <v>5524</v>
      </c>
      <c r="M2830" s="175" t="s">
        <v>13630</v>
      </c>
      <c r="N2830" s="175" t="s">
        <v>10230</v>
      </c>
      <c r="O2830" t="s">
        <v>1616</v>
      </c>
    </row>
    <row r="2831" spans="12:15">
      <c r="L2831" t="s">
        <v>5525</v>
      </c>
      <c r="M2831" s="175"/>
      <c r="N2831" s="175" t="s">
        <v>10231</v>
      </c>
      <c r="O2831" t="s">
        <v>1616</v>
      </c>
    </row>
    <row r="2832" spans="12:15">
      <c r="L2832" t="s">
        <v>5526</v>
      </c>
      <c r="M2832" s="175"/>
      <c r="N2832" s="175" t="s">
        <v>10232</v>
      </c>
      <c r="O2832" t="s">
        <v>1616</v>
      </c>
    </row>
    <row r="2833" spans="12:15">
      <c r="L2833" t="s">
        <v>5527</v>
      </c>
      <c r="M2833" s="175"/>
      <c r="N2833" s="175" t="s">
        <v>10233</v>
      </c>
      <c r="O2833" t="s">
        <v>1616</v>
      </c>
    </row>
    <row r="2834" spans="12:15">
      <c r="L2834" t="s">
        <v>5528</v>
      </c>
      <c r="M2834" s="175"/>
      <c r="N2834" s="175" t="s">
        <v>10234</v>
      </c>
      <c r="O2834" t="s">
        <v>1616</v>
      </c>
    </row>
    <row r="2835" spans="12:15">
      <c r="L2835" t="s">
        <v>5529</v>
      </c>
      <c r="M2835" s="175"/>
      <c r="N2835" s="175" t="s">
        <v>10235</v>
      </c>
      <c r="O2835" t="s">
        <v>1616</v>
      </c>
    </row>
    <row r="2836" spans="12:15">
      <c r="L2836" t="s">
        <v>5530</v>
      </c>
      <c r="M2836" s="175"/>
      <c r="N2836" s="175" t="s">
        <v>10236</v>
      </c>
      <c r="O2836" t="s">
        <v>1616</v>
      </c>
    </row>
    <row r="2837" spans="12:15">
      <c r="L2837" t="s">
        <v>5531</v>
      </c>
      <c r="M2837" s="175"/>
      <c r="N2837" s="175" t="s">
        <v>10237</v>
      </c>
      <c r="O2837" t="s">
        <v>1616</v>
      </c>
    </row>
    <row r="2838" spans="12:15">
      <c r="L2838" t="s">
        <v>5532</v>
      </c>
      <c r="M2838" s="175"/>
      <c r="N2838" s="175" t="s">
        <v>10238</v>
      </c>
      <c r="O2838" t="s">
        <v>1605</v>
      </c>
    </row>
    <row r="2839" spans="12:15">
      <c r="L2839" t="s">
        <v>5533</v>
      </c>
      <c r="M2839" s="175"/>
      <c r="N2839" s="175" t="s">
        <v>10239</v>
      </c>
      <c r="O2839" t="s">
        <v>1616</v>
      </c>
    </row>
    <row r="2840" spans="12:15">
      <c r="L2840" t="s">
        <v>5534</v>
      </c>
      <c r="M2840" s="175"/>
      <c r="N2840" s="175" t="s">
        <v>10240</v>
      </c>
      <c r="O2840" t="s">
        <v>1616</v>
      </c>
    </row>
    <row r="2841" spans="12:15">
      <c r="L2841" t="s">
        <v>5535</v>
      </c>
      <c r="M2841" s="175"/>
      <c r="N2841" s="175" t="s">
        <v>10241</v>
      </c>
      <c r="O2841" t="s">
        <v>1616</v>
      </c>
    </row>
    <row r="2842" spans="12:15">
      <c r="L2842" t="s">
        <v>5536</v>
      </c>
      <c r="M2842" s="175"/>
      <c r="N2842" s="175" t="s">
        <v>10242</v>
      </c>
      <c r="O2842" t="s">
        <v>1616</v>
      </c>
    </row>
    <row r="2843" spans="12:15">
      <c r="L2843" t="s">
        <v>5537</v>
      </c>
      <c r="M2843" s="175"/>
      <c r="N2843" s="175" t="s">
        <v>10243</v>
      </c>
      <c r="O2843" t="s">
        <v>1616</v>
      </c>
    </row>
    <row r="2844" spans="12:15">
      <c r="L2844" t="s">
        <v>5538</v>
      </c>
      <c r="M2844" s="175"/>
      <c r="N2844" s="175" t="s">
        <v>10244</v>
      </c>
      <c r="O2844" t="s">
        <v>1616</v>
      </c>
    </row>
    <row r="2845" spans="12:15">
      <c r="L2845" t="s">
        <v>5539</v>
      </c>
      <c r="M2845" s="175"/>
      <c r="N2845" s="175" t="s">
        <v>10245</v>
      </c>
      <c r="O2845" t="s">
        <v>1616</v>
      </c>
    </row>
    <row r="2846" spans="12:15">
      <c r="L2846" t="s">
        <v>5540</v>
      </c>
      <c r="M2846" s="175"/>
      <c r="N2846" s="175" t="s">
        <v>10246</v>
      </c>
      <c r="O2846" t="s">
        <v>1616</v>
      </c>
    </row>
    <row r="2847" spans="12:15">
      <c r="L2847" t="s">
        <v>5541</v>
      </c>
      <c r="M2847" s="175"/>
      <c r="N2847" s="175" t="s">
        <v>10247</v>
      </c>
      <c r="O2847" t="s">
        <v>1616</v>
      </c>
    </row>
    <row r="2848" spans="12:15">
      <c r="L2848" t="s">
        <v>5542</v>
      </c>
      <c r="M2848" s="175"/>
      <c r="N2848" s="175" t="s">
        <v>10248</v>
      </c>
      <c r="O2848" t="s">
        <v>1616</v>
      </c>
    </row>
    <row r="2849" spans="12:15">
      <c r="L2849" t="s">
        <v>5543</v>
      </c>
      <c r="M2849" s="175"/>
      <c r="N2849" s="175" t="s">
        <v>10249</v>
      </c>
      <c r="O2849" t="s">
        <v>1616</v>
      </c>
    </row>
    <row r="2850" spans="12:15">
      <c r="L2850" t="s">
        <v>5544</v>
      </c>
      <c r="M2850" s="175"/>
      <c r="N2850" s="175" t="s">
        <v>10250</v>
      </c>
      <c r="O2850" t="s">
        <v>1616</v>
      </c>
    </row>
    <row r="2851" spans="12:15">
      <c r="L2851" t="s">
        <v>5545</v>
      </c>
      <c r="M2851" s="175"/>
      <c r="N2851" s="175" t="s">
        <v>10251</v>
      </c>
      <c r="O2851" t="s">
        <v>1616</v>
      </c>
    </row>
    <row r="2852" spans="12:15">
      <c r="L2852" t="s">
        <v>5546</v>
      </c>
      <c r="M2852" s="175"/>
      <c r="N2852" s="175" t="s">
        <v>10252</v>
      </c>
      <c r="O2852" t="s">
        <v>1616</v>
      </c>
    </row>
    <row r="2853" spans="12:15">
      <c r="L2853" t="s">
        <v>5547</v>
      </c>
      <c r="M2853" s="175"/>
      <c r="N2853" s="175" t="s">
        <v>10253</v>
      </c>
      <c r="O2853" t="s">
        <v>1616</v>
      </c>
    </row>
    <row r="2854" spans="12:15">
      <c r="L2854" t="s">
        <v>5548</v>
      </c>
      <c r="M2854" s="175"/>
      <c r="N2854" s="175" t="s">
        <v>10254</v>
      </c>
      <c r="O2854" t="s">
        <v>1616</v>
      </c>
    </row>
    <row r="2855" spans="12:15">
      <c r="L2855" t="s">
        <v>5549</v>
      </c>
      <c r="M2855" s="175"/>
      <c r="N2855" s="175" t="s">
        <v>10255</v>
      </c>
      <c r="O2855" t="s">
        <v>1616</v>
      </c>
    </row>
    <row r="2856" spans="12:15">
      <c r="L2856" t="s">
        <v>5550</v>
      </c>
      <c r="M2856" s="175"/>
      <c r="N2856" s="175" t="s">
        <v>10256</v>
      </c>
      <c r="O2856" t="s">
        <v>1616</v>
      </c>
    </row>
    <row r="2857" spans="12:15">
      <c r="L2857" t="s">
        <v>5551</v>
      </c>
      <c r="M2857" s="175"/>
      <c r="N2857" s="175" t="s">
        <v>10257</v>
      </c>
      <c r="O2857" t="s">
        <v>1616</v>
      </c>
    </row>
    <row r="2858" spans="12:15">
      <c r="L2858" t="s">
        <v>5552</v>
      </c>
      <c r="M2858" s="175"/>
      <c r="N2858" s="175" t="s">
        <v>10258</v>
      </c>
      <c r="O2858" t="s">
        <v>1616</v>
      </c>
    </row>
    <row r="2859" spans="12:15">
      <c r="L2859" t="s">
        <v>5553</v>
      </c>
      <c r="M2859" s="175"/>
      <c r="N2859" s="175" t="s">
        <v>10259</v>
      </c>
      <c r="O2859" t="s">
        <v>1618</v>
      </c>
    </row>
    <row r="2860" spans="12:15">
      <c r="L2860" t="s">
        <v>5554</v>
      </c>
      <c r="M2860" s="175" t="s">
        <v>13631</v>
      </c>
      <c r="N2860" s="175" t="s">
        <v>10260</v>
      </c>
      <c r="O2860" t="s">
        <v>1616</v>
      </c>
    </row>
    <row r="2861" spans="12:15">
      <c r="L2861" t="s">
        <v>5555</v>
      </c>
      <c r="M2861" s="175" t="s">
        <v>13632</v>
      </c>
      <c r="N2861" s="175" t="s">
        <v>10261</v>
      </c>
      <c r="O2861" t="s">
        <v>1616</v>
      </c>
    </row>
    <row r="2862" spans="12:15">
      <c r="L2862" t="s">
        <v>5556</v>
      </c>
      <c r="M2862" s="175" t="s">
        <v>13633</v>
      </c>
      <c r="N2862" s="175" t="s">
        <v>10262</v>
      </c>
      <c r="O2862" t="s">
        <v>1616</v>
      </c>
    </row>
    <row r="2863" spans="12:15">
      <c r="L2863" t="s">
        <v>5557</v>
      </c>
      <c r="M2863" s="175" t="s">
        <v>13634</v>
      </c>
      <c r="N2863" s="175" t="s">
        <v>10263</v>
      </c>
      <c r="O2863" t="s">
        <v>1616</v>
      </c>
    </row>
    <row r="2864" spans="12:15">
      <c r="L2864" t="s">
        <v>5558</v>
      </c>
      <c r="M2864" s="175" t="s">
        <v>13635</v>
      </c>
      <c r="N2864" s="175" t="s">
        <v>10264</v>
      </c>
      <c r="O2864" t="s">
        <v>1616</v>
      </c>
    </row>
    <row r="2865" spans="12:15">
      <c r="L2865" t="s">
        <v>5559</v>
      </c>
      <c r="M2865" s="175" t="s">
        <v>13636</v>
      </c>
      <c r="N2865" s="175" t="s">
        <v>10265</v>
      </c>
      <c r="O2865" t="s">
        <v>1618</v>
      </c>
    </row>
    <row r="2866" spans="12:15">
      <c r="L2866" t="s">
        <v>5560</v>
      </c>
      <c r="M2866" s="175" t="s">
        <v>13637</v>
      </c>
      <c r="N2866" s="175" t="s">
        <v>10266</v>
      </c>
      <c r="O2866" t="s">
        <v>1618</v>
      </c>
    </row>
    <row r="2867" spans="12:15">
      <c r="L2867" t="s">
        <v>5561</v>
      </c>
      <c r="M2867" s="175" t="s">
        <v>13638</v>
      </c>
      <c r="N2867" s="175" t="s">
        <v>10267</v>
      </c>
      <c r="O2867" t="s">
        <v>1618</v>
      </c>
    </row>
    <row r="2868" spans="12:15">
      <c r="L2868" t="s">
        <v>5562</v>
      </c>
      <c r="M2868" s="175" t="s">
        <v>13639</v>
      </c>
      <c r="N2868" s="175" t="s">
        <v>10268</v>
      </c>
      <c r="O2868" t="s">
        <v>1618</v>
      </c>
    </row>
    <row r="2869" spans="12:15">
      <c r="L2869" t="s">
        <v>5563</v>
      </c>
      <c r="M2869" s="175" t="s">
        <v>13640</v>
      </c>
      <c r="N2869" s="175" t="s">
        <v>10269</v>
      </c>
      <c r="O2869" t="s">
        <v>1616</v>
      </c>
    </row>
    <row r="2870" spans="12:15">
      <c r="L2870" t="s">
        <v>5564</v>
      </c>
      <c r="M2870" s="175" t="s">
        <v>12509</v>
      </c>
      <c r="N2870" s="175" t="s">
        <v>10270</v>
      </c>
      <c r="O2870" t="s">
        <v>1621</v>
      </c>
    </row>
    <row r="2871" spans="12:15">
      <c r="L2871" t="s">
        <v>5565</v>
      </c>
      <c r="M2871" s="175" t="s">
        <v>13641</v>
      </c>
      <c r="N2871" s="175" t="s">
        <v>10271</v>
      </c>
      <c r="O2871" t="s">
        <v>1616</v>
      </c>
    </row>
    <row r="2872" spans="12:15">
      <c r="L2872" t="s">
        <v>5566</v>
      </c>
      <c r="M2872" s="175" t="s">
        <v>13642</v>
      </c>
      <c r="N2872" s="175" t="s">
        <v>10272</v>
      </c>
      <c r="O2872" t="s">
        <v>14993</v>
      </c>
    </row>
    <row r="2873" spans="12:15">
      <c r="L2873" t="s">
        <v>5567</v>
      </c>
      <c r="M2873" s="175" t="s">
        <v>13643</v>
      </c>
      <c r="N2873" s="175" t="s">
        <v>10273</v>
      </c>
      <c r="O2873" t="s">
        <v>14993</v>
      </c>
    </row>
    <row r="2874" spans="12:15">
      <c r="L2874" t="s">
        <v>5568</v>
      </c>
      <c r="M2874" s="175" t="s">
        <v>13644</v>
      </c>
      <c r="N2874" s="175" t="s">
        <v>10274</v>
      </c>
      <c r="O2874" t="s">
        <v>14993</v>
      </c>
    </row>
    <row r="2875" spans="12:15">
      <c r="L2875" t="s">
        <v>5569</v>
      </c>
      <c r="M2875" s="175" t="s">
        <v>13645</v>
      </c>
      <c r="N2875" s="175" t="s">
        <v>10275</v>
      </c>
      <c r="O2875" t="s">
        <v>1618</v>
      </c>
    </row>
    <row r="2876" spans="12:15">
      <c r="L2876" t="s">
        <v>5570</v>
      </c>
      <c r="M2876" s="175" t="s">
        <v>13646</v>
      </c>
      <c r="N2876" s="175" t="s">
        <v>10276</v>
      </c>
      <c r="O2876" t="s">
        <v>1616</v>
      </c>
    </row>
    <row r="2877" spans="12:15">
      <c r="L2877" t="s">
        <v>5571</v>
      </c>
      <c r="M2877" s="175" t="s">
        <v>13647</v>
      </c>
      <c r="N2877" s="175" t="s">
        <v>8528</v>
      </c>
      <c r="O2877" t="s">
        <v>1616</v>
      </c>
    </row>
    <row r="2878" spans="12:15">
      <c r="L2878" t="s">
        <v>5572</v>
      </c>
      <c r="M2878" s="175" t="s">
        <v>13648</v>
      </c>
      <c r="N2878" s="175" t="s">
        <v>10277</v>
      </c>
      <c r="O2878" t="s">
        <v>1616</v>
      </c>
    </row>
    <row r="2879" spans="12:15">
      <c r="L2879" t="s">
        <v>5573</v>
      </c>
      <c r="M2879" s="175" t="s">
        <v>12750</v>
      </c>
      <c r="N2879" s="175" t="s">
        <v>10278</v>
      </c>
      <c r="O2879" t="s">
        <v>14993</v>
      </c>
    </row>
    <row r="2880" spans="12:15">
      <c r="L2880" t="s">
        <v>5574</v>
      </c>
      <c r="M2880" s="175" t="s">
        <v>13649</v>
      </c>
      <c r="N2880" s="175" t="s">
        <v>10279</v>
      </c>
      <c r="O2880" t="s">
        <v>1618</v>
      </c>
    </row>
    <row r="2881" spans="12:15">
      <c r="L2881" t="s">
        <v>5575</v>
      </c>
      <c r="M2881" s="175" t="s">
        <v>13650</v>
      </c>
      <c r="N2881" s="175" t="s">
        <v>10280</v>
      </c>
      <c r="O2881" t="s">
        <v>1616</v>
      </c>
    </row>
    <row r="2882" spans="12:15">
      <c r="L2882" t="s">
        <v>5576</v>
      </c>
      <c r="M2882" s="175" t="s">
        <v>13651</v>
      </c>
      <c r="N2882" s="175" t="s">
        <v>10281</v>
      </c>
      <c r="O2882" t="s">
        <v>1616</v>
      </c>
    </row>
    <row r="2883" spans="12:15">
      <c r="L2883" t="s">
        <v>5577</v>
      </c>
      <c r="M2883" s="175" t="s">
        <v>13652</v>
      </c>
      <c r="N2883" s="175" t="s">
        <v>10282</v>
      </c>
      <c r="O2883" t="s">
        <v>1618</v>
      </c>
    </row>
    <row r="2884" spans="12:15">
      <c r="L2884" t="s">
        <v>5578</v>
      </c>
      <c r="M2884" s="175" t="s">
        <v>13653</v>
      </c>
      <c r="N2884" s="175" t="s">
        <v>10283</v>
      </c>
      <c r="O2884" t="s">
        <v>1618</v>
      </c>
    </row>
    <row r="2885" spans="12:15">
      <c r="L2885" t="s">
        <v>5579</v>
      </c>
      <c r="M2885" s="175" t="s">
        <v>13654</v>
      </c>
      <c r="N2885" s="175" t="s">
        <v>10284</v>
      </c>
      <c r="O2885" t="s">
        <v>1618</v>
      </c>
    </row>
    <row r="2886" spans="12:15">
      <c r="L2886" t="s">
        <v>5580</v>
      </c>
      <c r="M2886" s="175" t="s">
        <v>13655</v>
      </c>
      <c r="N2886" s="175" t="s">
        <v>10285</v>
      </c>
      <c r="O2886" t="s">
        <v>1616</v>
      </c>
    </row>
    <row r="2887" spans="12:15">
      <c r="L2887" t="s">
        <v>5581</v>
      </c>
      <c r="M2887" s="175" t="s">
        <v>13656</v>
      </c>
      <c r="N2887" s="175" t="s">
        <v>10286</v>
      </c>
      <c r="O2887" t="s">
        <v>1616</v>
      </c>
    </row>
    <row r="2888" spans="12:15">
      <c r="L2888" t="s">
        <v>5582</v>
      </c>
      <c r="M2888" s="175" t="s">
        <v>13657</v>
      </c>
      <c r="N2888" s="175" t="s">
        <v>10287</v>
      </c>
      <c r="O2888" t="s">
        <v>1618</v>
      </c>
    </row>
    <row r="2889" spans="12:15">
      <c r="L2889" t="s">
        <v>5583</v>
      </c>
      <c r="M2889" s="175" t="s">
        <v>13658</v>
      </c>
      <c r="N2889" s="175" t="s">
        <v>10288</v>
      </c>
      <c r="O2889" t="s">
        <v>1616</v>
      </c>
    </row>
    <row r="2890" spans="12:15">
      <c r="L2890" t="s">
        <v>5584</v>
      </c>
      <c r="M2890" s="175"/>
      <c r="N2890" s="175" t="s">
        <v>10289</v>
      </c>
      <c r="O2890" t="s">
        <v>1616</v>
      </c>
    </row>
    <row r="2891" spans="12:15">
      <c r="L2891" t="s">
        <v>5585</v>
      </c>
      <c r="M2891" s="175"/>
      <c r="N2891" s="175" t="s">
        <v>10290</v>
      </c>
      <c r="O2891" t="s">
        <v>1616</v>
      </c>
    </row>
    <row r="2892" spans="12:15">
      <c r="L2892" t="s">
        <v>5586</v>
      </c>
      <c r="M2892" s="175"/>
      <c r="N2892" s="175" t="s">
        <v>10291</v>
      </c>
      <c r="O2892" t="s">
        <v>1616</v>
      </c>
    </row>
    <row r="2893" spans="12:15">
      <c r="L2893" t="s">
        <v>5587</v>
      </c>
      <c r="M2893" s="175"/>
      <c r="N2893" s="175" t="s">
        <v>10292</v>
      </c>
      <c r="O2893" t="s">
        <v>1616</v>
      </c>
    </row>
    <row r="2894" spans="12:15">
      <c r="L2894" t="s">
        <v>5588</v>
      </c>
      <c r="M2894" s="175"/>
      <c r="N2894" s="175" t="s">
        <v>10293</v>
      </c>
      <c r="O2894" t="s">
        <v>1616</v>
      </c>
    </row>
    <row r="2895" spans="12:15">
      <c r="L2895" t="s">
        <v>5589</v>
      </c>
      <c r="M2895" s="175"/>
      <c r="N2895" s="175" t="s">
        <v>10294</v>
      </c>
      <c r="O2895" t="s">
        <v>1616</v>
      </c>
    </row>
    <row r="2896" spans="12:15">
      <c r="L2896" t="s">
        <v>5590</v>
      </c>
      <c r="M2896" s="175"/>
      <c r="N2896" s="175" t="s">
        <v>10295</v>
      </c>
      <c r="O2896" t="s">
        <v>1616</v>
      </c>
    </row>
    <row r="2897" spans="12:15">
      <c r="L2897" t="s">
        <v>5591</v>
      </c>
      <c r="M2897" s="175"/>
      <c r="N2897" s="175" t="s">
        <v>10296</v>
      </c>
      <c r="O2897" t="s">
        <v>1616</v>
      </c>
    </row>
    <row r="2898" spans="12:15">
      <c r="L2898" t="s">
        <v>5592</v>
      </c>
      <c r="M2898" s="175"/>
      <c r="N2898" s="175" t="s">
        <v>10297</v>
      </c>
      <c r="O2898" t="s">
        <v>1616</v>
      </c>
    </row>
    <row r="2899" spans="12:15">
      <c r="L2899" t="s">
        <v>5593</v>
      </c>
      <c r="M2899" s="175"/>
      <c r="N2899" s="175" t="s">
        <v>10298</v>
      </c>
      <c r="O2899" t="s">
        <v>1616</v>
      </c>
    </row>
    <row r="2900" spans="12:15">
      <c r="L2900" t="s">
        <v>5594</v>
      </c>
      <c r="M2900" s="175"/>
      <c r="N2900" s="175" t="s">
        <v>10299</v>
      </c>
      <c r="O2900" t="s">
        <v>1616</v>
      </c>
    </row>
    <row r="2901" spans="12:15">
      <c r="L2901" t="s">
        <v>5595</v>
      </c>
      <c r="M2901" s="175"/>
      <c r="N2901" s="175" t="s">
        <v>10300</v>
      </c>
      <c r="O2901" t="s">
        <v>1616</v>
      </c>
    </row>
    <row r="2902" spans="12:15">
      <c r="L2902" t="s">
        <v>5596</v>
      </c>
      <c r="M2902" s="175"/>
      <c r="N2902" s="175" t="s">
        <v>10301</v>
      </c>
      <c r="O2902" t="s">
        <v>1616</v>
      </c>
    </row>
    <row r="2903" spans="12:15">
      <c r="L2903" t="s">
        <v>5597</v>
      </c>
      <c r="M2903" s="175"/>
      <c r="N2903" s="175" t="s">
        <v>8559</v>
      </c>
      <c r="O2903" t="s">
        <v>1616</v>
      </c>
    </row>
    <row r="2904" spans="12:15">
      <c r="L2904" t="s">
        <v>5598</v>
      </c>
      <c r="M2904" s="175"/>
      <c r="N2904" s="175" t="s">
        <v>10302</v>
      </c>
      <c r="O2904" t="s">
        <v>1616</v>
      </c>
    </row>
    <row r="2905" spans="12:15">
      <c r="L2905" t="s">
        <v>5599</v>
      </c>
      <c r="M2905" s="175"/>
      <c r="N2905" s="175" t="s">
        <v>10303</v>
      </c>
      <c r="O2905" t="s">
        <v>1616</v>
      </c>
    </row>
    <row r="2906" spans="12:15">
      <c r="L2906" t="s">
        <v>5600</v>
      </c>
      <c r="M2906" s="175"/>
      <c r="N2906" s="175" t="s">
        <v>10304</v>
      </c>
      <c r="O2906" t="s">
        <v>1616</v>
      </c>
    </row>
    <row r="2907" spans="12:15">
      <c r="L2907" t="s">
        <v>5601</v>
      </c>
      <c r="M2907" s="175"/>
      <c r="N2907" s="175" t="s">
        <v>10305</v>
      </c>
      <c r="O2907" t="s">
        <v>1616</v>
      </c>
    </row>
    <row r="2908" spans="12:15">
      <c r="L2908" t="s">
        <v>5602</v>
      </c>
      <c r="M2908" s="175"/>
      <c r="N2908" s="175" t="s">
        <v>10306</v>
      </c>
      <c r="O2908" t="s">
        <v>1616</v>
      </c>
    </row>
    <row r="2909" spans="12:15">
      <c r="L2909" t="s">
        <v>5603</v>
      </c>
      <c r="M2909" s="175"/>
      <c r="N2909" s="175" t="s">
        <v>10307</v>
      </c>
      <c r="O2909" t="s">
        <v>1618</v>
      </c>
    </row>
    <row r="2910" spans="12:15">
      <c r="L2910" t="s">
        <v>5604</v>
      </c>
      <c r="M2910" s="175"/>
      <c r="N2910" s="175" t="s">
        <v>10308</v>
      </c>
      <c r="O2910" t="s">
        <v>1618</v>
      </c>
    </row>
    <row r="2911" spans="12:15">
      <c r="L2911" t="s">
        <v>5605</v>
      </c>
      <c r="M2911" s="175"/>
      <c r="N2911" s="175" t="s">
        <v>10309</v>
      </c>
      <c r="O2911" t="s">
        <v>1618</v>
      </c>
    </row>
    <row r="2912" spans="12:15">
      <c r="L2912" t="s">
        <v>5606</v>
      </c>
      <c r="M2912" s="175"/>
      <c r="N2912" s="175" t="s">
        <v>10310</v>
      </c>
      <c r="O2912" t="s">
        <v>1616</v>
      </c>
    </row>
    <row r="2913" spans="12:15">
      <c r="L2913" t="s">
        <v>5607</v>
      </c>
      <c r="M2913" s="175"/>
      <c r="N2913" s="175" t="s">
        <v>10311</v>
      </c>
      <c r="O2913" t="s">
        <v>1616</v>
      </c>
    </row>
    <row r="2914" spans="12:15">
      <c r="L2914" t="s">
        <v>5608</v>
      </c>
      <c r="M2914" s="175"/>
      <c r="N2914" s="175" t="s">
        <v>10312</v>
      </c>
      <c r="O2914" t="s">
        <v>1616</v>
      </c>
    </row>
    <row r="2915" spans="12:15">
      <c r="L2915" t="s">
        <v>5609</v>
      </c>
      <c r="M2915" s="175"/>
      <c r="N2915" s="175" t="s">
        <v>10313</v>
      </c>
      <c r="O2915" t="s">
        <v>1618</v>
      </c>
    </row>
    <row r="2916" spans="12:15">
      <c r="L2916" t="s">
        <v>5610</v>
      </c>
      <c r="M2916" s="175"/>
      <c r="N2916" s="175" t="s">
        <v>10314</v>
      </c>
      <c r="O2916" t="s">
        <v>1616</v>
      </c>
    </row>
    <row r="2917" spans="12:15">
      <c r="L2917" t="s">
        <v>5611</v>
      </c>
      <c r="M2917" s="175"/>
      <c r="N2917" s="175" t="s">
        <v>10315</v>
      </c>
      <c r="O2917" t="s">
        <v>1616</v>
      </c>
    </row>
    <row r="2918" spans="12:15">
      <c r="L2918" t="s">
        <v>5612</v>
      </c>
      <c r="M2918" s="175"/>
      <c r="N2918" s="175" t="s">
        <v>10316</v>
      </c>
      <c r="O2918" t="s">
        <v>1616</v>
      </c>
    </row>
    <row r="2919" spans="12:15">
      <c r="L2919" t="s">
        <v>5613</v>
      </c>
      <c r="M2919" s="175"/>
      <c r="N2919" s="175" t="s">
        <v>10317</v>
      </c>
      <c r="O2919" t="s">
        <v>1616</v>
      </c>
    </row>
    <row r="2920" spans="12:15">
      <c r="L2920" t="s">
        <v>5614</v>
      </c>
      <c r="M2920" s="175"/>
      <c r="N2920" s="175" t="s">
        <v>10318</v>
      </c>
      <c r="O2920" t="s">
        <v>1616</v>
      </c>
    </row>
    <row r="2921" spans="12:15">
      <c r="L2921" t="s">
        <v>5615</v>
      </c>
      <c r="M2921" s="175"/>
      <c r="N2921" s="175" t="s">
        <v>10319</v>
      </c>
      <c r="O2921" t="s">
        <v>1616</v>
      </c>
    </row>
    <row r="2922" spans="12:15">
      <c r="L2922" t="s">
        <v>5616</v>
      </c>
      <c r="M2922" s="175"/>
      <c r="N2922" s="175" t="s">
        <v>10320</v>
      </c>
      <c r="O2922" t="s">
        <v>1616</v>
      </c>
    </row>
    <row r="2923" spans="12:15">
      <c r="L2923" t="s">
        <v>5617</v>
      </c>
      <c r="M2923" s="175"/>
      <c r="N2923" s="175" t="s">
        <v>10321</v>
      </c>
      <c r="O2923" t="s">
        <v>1616</v>
      </c>
    </row>
    <row r="2924" spans="12:15">
      <c r="L2924" t="s">
        <v>5618</v>
      </c>
      <c r="M2924" s="175"/>
      <c r="N2924" s="175" t="s">
        <v>10322</v>
      </c>
      <c r="O2924" t="s">
        <v>1616</v>
      </c>
    </row>
    <row r="2925" spans="12:15">
      <c r="L2925" t="s">
        <v>5619</v>
      </c>
      <c r="M2925" s="175"/>
      <c r="N2925" s="175" t="s">
        <v>10323</v>
      </c>
      <c r="O2925" t="s">
        <v>1616</v>
      </c>
    </row>
    <row r="2926" spans="12:15">
      <c r="L2926" t="s">
        <v>5620</v>
      </c>
      <c r="M2926" s="175"/>
      <c r="N2926" s="175" t="s">
        <v>10324</v>
      </c>
      <c r="O2926" t="s">
        <v>1616</v>
      </c>
    </row>
    <row r="2927" spans="12:15">
      <c r="L2927" t="s">
        <v>5621</v>
      </c>
      <c r="M2927" s="175"/>
      <c r="N2927" s="175" t="s">
        <v>10325</v>
      </c>
      <c r="O2927" t="s">
        <v>1616</v>
      </c>
    </row>
    <row r="2928" spans="12:15">
      <c r="L2928" t="s">
        <v>5622</v>
      </c>
      <c r="M2928" s="175"/>
      <c r="N2928" s="175" t="s">
        <v>10326</v>
      </c>
      <c r="O2928" t="s">
        <v>1616</v>
      </c>
    </row>
    <row r="2929" spans="12:15">
      <c r="L2929" t="s">
        <v>5623</v>
      </c>
      <c r="M2929" s="175"/>
      <c r="N2929" s="175" t="s">
        <v>10327</v>
      </c>
      <c r="O2929" t="s">
        <v>1616</v>
      </c>
    </row>
    <row r="2930" spans="12:15">
      <c r="L2930" t="s">
        <v>5624</v>
      </c>
      <c r="M2930" s="175"/>
      <c r="N2930" s="175" t="s">
        <v>10328</v>
      </c>
      <c r="O2930" t="s">
        <v>1616</v>
      </c>
    </row>
    <row r="2931" spans="12:15">
      <c r="L2931" t="s">
        <v>5625</v>
      </c>
      <c r="M2931" s="175"/>
      <c r="N2931" s="175" t="s">
        <v>10329</v>
      </c>
      <c r="O2931" t="s">
        <v>1616</v>
      </c>
    </row>
    <row r="2932" spans="12:15">
      <c r="L2932" t="s">
        <v>5626</v>
      </c>
      <c r="M2932" s="175"/>
      <c r="N2932" s="175" t="s">
        <v>10330</v>
      </c>
      <c r="O2932" t="s">
        <v>1616</v>
      </c>
    </row>
    <row r="2933" spans="12:15">
      <c r="L2933" t="s">
        <v>5627</v>
      </c>
      <c r="M2933" s="175"/>
      <c r="N2933" s="175" t="s">
        <v>10331</v>
      </c>
      <c r="O2933" t="s">
        <v>1618</v>
      </c>
    </row>
    <row r="2934" spans="12:15">
      <c r="L2934" t="s">
        <v>5628</v>
      </c>
      <c r="M2934" s="175"/>
      <c r="N2934" s="175" t="s">
        <v>10332</v>
      </c>
      <c r="O2934" t="s">
        <v>1618</v>
      </c>
    </row>
    <row r="2935" spans="12:15">
      <c r="L2935" t="s">
        <v>5629</v>
      </c>
      <c r="M2935" s="175"/>
      <c r="N2935" s="175" t="s">
        <v>10333</v>
      </c>
      <c r="O2935" t="s">
        <v>1616</v>
      </c>
    </row>
    <row r="2936" spans="12:15">
      <c r="L2936" t="s">
        <v>5630</v>
      </c>
      <c r="M2936" s="175"/>
      <c r="N2936" s="175" t="s">
        <v>10334</v>
      </c>
      <c r="O2936" t="s">
        <v>1616</v>
      </c>
    </row>
    <row r="2937" spans="12:15">
      <c r="L2937" t="s">
        <v>5631</v>
      </c>
      <c r="M2937" s="175"/>
      <c r="N2937" s="175" t="s">
        <v>10335</v>
      </c>
      <c r="O2937" t="s">
        <v>1616</v>
      </c>
    </row>
    <row r="2938" spans="12:15">
      <c r="L2938" t="s">
        <v>5632</v>
      </c>
      <c r="M2938" s="175"/>
      <c r="N2938" s="175" t="s">
        <v>10336</v>
      </c>
      <c r="O2938" t="s">
        <v>1616</v>
      </c>
    </row>
    <row r="2939" spans="12:15">
      <c r="L2939" t="s">
        <v>5633</v>
      </c>
      <c r="M2939" s="175"/>
      <c r="N2939" s="175" t="s">
        <v>10337</v>
      </c>
      <c r="O2939" t="s">
        <v>1616</v>
      </c>
    </row>
    <row r="2940" spans="12:15">
      <c r="L2940" t="s">
        <v>5634</v>
      </c>
      <c r="M2940" s="175"/>
      <c r="N2940" s="175" t="s">
        <v>10338</v>
      </c>
      <c r="O2940" t="s">
        <v>1616</v>
      </c>
    </row>
    <row r="2941" spans="12:15">
      <c r="L2941" t="s">
        <v>5635</v>
      </c>
      <c r="M2941" s="175"/>
      <c r="N2941" s="175" t="s">
        <v>10339</v>
      </c>
      <c r="O2941" t="s">
        <v>1616</v>
      </c>
    </row>
    <row r="2942" spans="12:15">
      <c r="L2942" t="s">
        <v>5636</v>
      </c>
      <c r="M2942" s="175"/>
      <c r="N2942" s="175" t="s">
        <v>10340</v>
      </c>
      <c r="O2942" t="s">
        <v>1616</v>
      </c>
    </row>
    <row r="2943" spans="12:15">
      <c r="L2943" t="s">
        <v>5637</v>
      </c>
      <c r="M2943" s="175"/>
      <c r="N2943" s="175" t="s">
        <v>10341</v>
      </c>
      <c r="O2943" t="s">
        <v>1616</v>
      </c>
    </row>
    <row r="2944" spans="12:15">
      <c r="L2944" t="s">
        <v>5638</v>
      </c>
      <c r="M2944" s="175"/>
      <c r="N2944" s="175" t="s">
        <v>10342</v>
      </c>
      <c r="O2944" t="s">
        <v>1616</v>
      </c>
    </row>
    <row r="2945" spans="12:15">
      <c r="L2945" t="s">
        <v>5639</v>
      </c>
      <c r="M2945" s="175"/>
      <c r="N2945" s="175" t="s">
        <v>10343</v>
      </c>
      <c r="O2945" t="s">
        <v>1616</v>
      </c>
    </row>
    <row r="2946" spans="12:15">
      <c r="L2946" t="s">
        <v>5640</v>
      </c>
      <c r="M2946" s="175"/>
      <c r="N2946" s="175" t="s">
        <v>10344</v>
      </c>
      <c r="O2946" t="s">
        <v>1618</v>
      </c>
    </row>
    <row r="2947" spans="12:15">
      <c r="L2947" t="s">
        <v>5641</v>
      </c>
      <c r="M2947" s="175"/>
      <c r="N2947" s="175" t="s">
        <v>10345</v>
      </c>
      <c r="O2947" t="s">
        <v>1616</v>
      </c>
    </row>
    <row r="2948" spans="12:15">
      <c r="L2948" t="s">
        <v>5642</v>
      </c>
      <c r="M2948" s="175"/>
      <c r="N2948" s="175" t="s">
        <v>10346</v>
      </c>
      <c r="O2948" t="s">
        <v>1616</v>
      </c>
    </row>
    <row r="2949" spans="12:15">
      <c r="L2949" t="s">
        <v>5643</v>
      </c>
      <c r="M2949" s="175"/>
      <c r="N2949" s="175" t="s">
        <v>10347</v>
      </c>
      <c r="O2949" t="s">
        <v>1616</v>
      </c>
    </row>
    <row r="2950" spans="12:15">
      <c r="L2950" t="s">
        <v>5644</v>
      </c>
      <c r="M2950" s="175"/>
      <c r="N2950" s="175" t="s">
        <v>10348</v>
      </c>
      <c r="O2950" t="s">
        <v>1616</v>
      </c>
    </row>
    <row r="2951" spans="12:15">
      <c r="L2951" t="s">
        <v>5645</v>
      </c>
      <c r="M2951" s="175"/>
      <c r="N2951" s="175" t="s">
        <v>10349</v>
      </c>
      <c r="O2951" t="s">
        <v>1616</v>
      </c>
    </row>
    <row r="2952" spans="12:15">
      <c r="L2952" t="s">
        <v>5646</v>
      </c>
      <c r="M2952" s="175"/>
      <c r="N2952" s="175" t="s">
        <v>10350</v>
      </c>
      <c r="O2952" t="s">
        <v>1616</v>
      </c>
    </row>
    <row r="2953" spans="12:15">
      <c r="L2953" t="s">
        <v>5647</v>
      </c>
      <c r="M2953" s="175"/>
      <c r="N2953" s="175" t="s">
        <v>10351</v>
      </c>
      <c r="O2953" t="s">
        <v>1616</v>
      </c>
    </row>
    <row r="2954" spans="12:15">
      <c r="L2954" t="s">
        <v>5648</v>
      </c>
      <c r="M2954" s="175"/>
      <c r="N2954" s="175" t="s">
        <v>10352</v>
      </c>
      <c r="O2954" t="s">
        <v>1616</v>
      </c>
    </row>
    <row r="2955" spans="12:15">
      <c r="L2955" t="s">
        <v>5649</v>
      </c>
      <c r="M2955" s="175"/>
      <c r="N2955" s="175" t="s">
        <v>10353</v>
      </c>
      <c r="O2955" t="s">
        <v>1605</v>
      </c>
    </row>
    <row r="2956" spans="12:15">
      <c r="L2956" t="s">
        <v>5650</v>
      </c>
      <c r="M2956" s="175"/>
      <c r="N2956" s="175" t="s">
        <v>10354</v>
      </c>
      <c r="O2956" t="s">
        <v>1616</v>
      </c>
    </row>
    <row r="2957" spans="12:15">
      <c r="L2957" t="s">
        <v>5651</v>
      </c>
      <c r="M2957" s="175"/>
      <c r="N2957" s="175" t="s">
        <v>10355</v>
      </c>
      <c r="O2957" t="s">
        <v>1616</v>
      </c>
    </row>
    <row r="2958" spans="12:15">
      <c r="L2958" t="s">
        <v>5652</v>
      </c>
      <c r="M2958" s="175" t="s">
        <v>13659</v>
      </c>
      <c r="N2958" s="175" t="s">
        <v>10356</v>
      </c>
      <c r="O2958" t="s">
        <v>1616</v>
      </c>
    </row>
    <row r="2959" spans="12:15">
      <c r="L2959" t="s">
        <v>5653</v>
      </c>
      <c r="M2959" s="175"/>
      <c r="N2959" s="175" t="s">
        <v>10357</v>
      </c>
      <c r="O2959" t="s">
        <v>1616</v>
      </c>
    </row>
    <row r="2960" spans="12:15">
      <c r="L2960" t="s">
        <v>5654</v>
      </c>
      <c r="M2960" s="175"/>
      <c r="N2960" s="175" t="s">
        <v>10358</v>
      </c>
      <c r="O2960" t="s">
        <v>1616</v>
      </c>
    </row>
    <row r="2961" spans="12:15">
      <c r="L2961" t="s">
        <v>5655</v>
      </c>
      <c r="M2961" s="175"/>
      <c r="N2961" s="175" t="s">
        <v>10359</v>
      </c>
      <c r="O2961" t="s">
        <v>1616</v>
      </c>
    </row>
    <row r="2962" spans="12:15">
      <c r="L2962" t="s">
        <v>5656</v>
      </c>
      <c r="M2962" s="175"/>
      <c r="N2962" s="175" t="s">
        <v>10360</v>
      </c>
      <c r="O2962" t="s">
        <v>1616</v>
      </c>
    </row>
    <row r="2963" spans="12:15">
      <c r="L2963" t="s">
        <v>5657</v>
      </c>
      <c r="M2963" s="175"/>
      <c r="N2963" s="175" t="s">
        <v>10361</v>
      </c>
      <c r="O2963" t="s">
        <v>1616</v>
      </c>
    </row>
    <row r="2964" spans="12:15">
      <c r="L2964" t="s">
        <v>5658</v>
      </c>
      <c r="M2964" s="175"/>
      <c r="N2964" s="175" t="s">
        <v>10362</v>
      </c>
      <c r="O2964" t="s">
        <v>1616</v>
      </c>
    </row>
    <row r="2965" spans="12:15">
      <c r="L2965" t="s">
        <v>5659</v>
      </c>
      <c r="M2965" s="175"/>
      <c r="N2965" s="175" t="s">
        <v>10363</v>
      </c>
      <c r="O2965" t="s">
        <v>1616</v>
      </c>
    </row>
    <row r="2966" spans="12:15">
      <c r="L2966" t="s">
        <v>5660</v>
      </c>
      <c r="M2966" s="175"/>
      <c r="N2966" s="175" t="s">
        <v>10364</v>
      </c>
      <c r="O2966" t="s">
        <v>1616</v>
      </c>
    </row>
    <row r="2967" spans="12:15">
      <c r="L2967" t="s">
        <v>5661</v>
      </c>
      <c r="M2967" s="175"/>
      <c r="N2967" s="175" t="s">
        <v>10365</v>
      </c>
      <c r="O2967" t="s">
        <v>1616</v>
      </c>
    </row>
    <row r="2968" spans="12:15">
      <c r="L2968" t="s">
        <v>5662</v>
      </c>
      <c r="M2968" s="175"/>
      <c r="N2968" s="175" t="s">
        <v>10366</v>
      </c>
      <c r="O2968" t="s">
        <v>1616</v>
      </c>
    </row>
    <row r="2969" spans="12:15">
      <c r="L2969" t="s">
        <v>5663</v>
      </c>
      <c r="M2969" s="175"/>
      <c r="N2969" s="175" t="s">
        <v>10367</v>
      </c>
      <c r="O2969" t="s">
        <v>1616</v>
      </c>
    </row>
    <row r="2970" spans="12:15">
      <c r="L2970" t="s">
        <v>5664</v>
      </c>
      <c r="M2970" s="175"/>
      <c r="N2970" s="175" t="s">
        <v>10368</v>
      </c>
      <c r="O2970" t="s">
        <v>1616</v>
      </c>
    </row>
    <row r="2971" spans="12:15">
      <c r="L2971" t="s">
        <v>5665</v>
      </c>
      <c r="M2971" s="175"/>
      <c r="N2971" s="175" t="s">
        <v>10369</v>
      </c>
      <c r="O2971" t="s">
        <v>1623</v>
      </c>
    </row>
    <row r="2972" spans="12:15">
      <c r="L2972" t="s">
        <v>5666</v>
      </c>
      <c r="M2972" s="175"/>
      <c r="N2972" s="175" t="s">
        <v>10370</v>
      </c>
      <c r="O2972" t="s">
        <v>1616</v>
      </c>
    </row>
    <row r="2973" spans="12:15">
      <c r="L2973" t="s">
        <v>5667</v>
      </c>
      <c r="M2973" s="175"/>
      <c r="N2973" s="175" t="s">
        <v>10371</v>
      </c>
      <c r="O2973" t="s">
        <v>1616</v>
      </c>
    </row>
    <row r="2974" spans="12:15">
      <c r="L2974" t="s">
        <v>5668</v>
      </c>
      <c r="M2974" s="175"/>
      <c r="N2974" s="175" t="s">
        <v>10372</v>
      </c>
      <c r="O2974" t="s">
        <v>1616</v>
      </c>
    </row>
    <row r="2975" spans="12:15">
      <c r="L2975" t="s">
        <v>5669</v>
      </c>
      <c r="M2975" s="175"/>
      <c r="N2975" s="175" t="s">
        <v>10373</v>
      </c>
      <c r="O2975" t="s">
        <v>1618</v>
      </c>
    </row>
    <row r="2976" spans="12:15">
      <c r="L2976" t="s">
        <v>5670</v>
      </c>
      <c r="M2976" s="175"/>
      <c r="N2976" s="175" t="s">
        <v>10372</v>
      </c>
      <c r="O2976" t="s">
        <v>1616</v>
      </c>
    </row>
    <row r="2977" spans="12:15">
      <c r="L2977" t="s">
        <v>5671</v>
      </c>
      <c r="M2977" s="175"/>
      <c r="N2977" s="175" t="s">
        <v>10374</v>
      </c>
      <c r="O2977" t="s">
        <v>1616</v>
      </c>
    </row>
    <row r="2978" spans="12:15">
      <c r="L2978" t="s">
        <v>5672</v>
      </c>
      <c r="M2978" s="175"/>
      <c r="N2978" s="175" t="s">
        <v>10371</v>
      </c>
      <c r="O2978" t="s">
        <v>1616</v>
      </c>
    </row>
    <row r="2979" spans="12:15">
      <c r="L2979" t="s">
        <v>5673</v>
      </c>
      <c r="M2979" s="175"/>
      <c r="N2979" s="175" t="s">
        <v>10375</v>
      </c>
      <c r="O2979" t="s">
        <v>1616</v>
      </c>
    </row>
    <row r="2980" spans="12:15">
      <c r="L2980" t="s">
        <v>5674</v>
      </c>
      <c r="M2980" s="175"/>
      <c r="N2980" s="175" t="s">
        <v>10376</v>
      </c>
      <c r="O2980" t="s">
        <v>1618</v>
      </c>
    </row>
    <row r="2981" spans="12:15">
      <c r="L2981" t="s">
        <v>5675</v>
      </c>
      <c r="M2981" s="175"/>
      <c r="N2981" s="175" t="s">
        <v>10377</v>
      </c>
      <c r="O2981" t="s">
        <v>1616</v>
      </c>
    </row>
    <row r="2982" spans="12:15">
      <c r="L2982" t="s">
        <v>5676</v>
      </c>
      <c r="M2982" s="175"/>
      <c r="N2982" s="175" t="s">
        <v>10378</v>
      </c>
      <c r="O2982" t="s">
        <v>1616</v>
      </c>
    </row>
    <row r="2983" spans="12:15">
      <c r="L2983" t="s">
        <v>5677</v>
      </c>
      <c r="M2983" s="175"/>
      <c r="N2983" s="175" t="s">
        <v>10379</v>
      </c>
      <c r="O2983" t="s">
        <v>1616</v>
      </c>
    </row>
    <row r="2984" spans="12:15">
      <c r="L2984" t="s">
        <v>5678</v>
      </c>
      <c r="M2984" s="175"/>
      <c r="N2984" s="175" t="s">
        <v>10380</v>
      </c>
      <c r="O2984" t="s">
        <v>1605</v>
      </c>
    </row>
    <row r="2985" spans="12:15">
      <c r="L2985" t="s">
        <v>5679</v>
      </c>
      <c r="M2985" s="175" t="s">
        <v>13660</v>
      </c>
      <c r="N2985" s="175" t="s">
        <v>10381</v>
      </c>
      <c r="O2985" t="s">
        <v>1616</v>
      </c>
    </row>
    <row r="2986" spans="12:15">
      <c r="L2986" t="s">
        <v>5680</v>
      </c>
      <c r="M2986" s="175" t="s">
        <v>13661</v>
      </c>
      <c r="N2986" s="175" t="s">
        <v>10382</v>
      </c>
      <c r="O2986" t="s">
        <v>1618</v>
      </c>
    </row>
    <row r="2987" spans="12:15">
      <c r="L2987" t="s">
        <v>5681</v>
      </c>
      <c r="M2987" s="175" t="s">
        <v>13662</v>
      </c>
      <c r="N2987" s="175" t="s">
        <v>10383</v>
      </c>
      <c r="O2987" t="s">
        <v>1616</v>
      </c>
    </row>
    <row r="2988" spans="12:15">
      <c r="L2988" t="s">
        <v>5682</v>
      </c>
      <c r="M2988" s="175" t="s">
        <v>13663</v>
      </c>
      <c r="N2988" s="175" t="s">
        <v>10384</v>
      </c>
      <c r="O2988" t="s">
        <v>1616</v>
      </c>
    </row>
    <row r="2989" spans="12:15">
      <c r="L2989" t="s">
        <v>5683</v>
      </c>
      <c r="M2989" s="175" t="s">
        <v>13664</v>
      </c>
      <c r="N2989" s="175" t="s">
        <v>10385</v>
      </c>
      <c r="O2989" t="s">
        <v>1616</v>
      </c>
    </row>
    <row r="2990" spans="12:15">
      <c r="L2990" t="s">
        <v>5684</v>
      </c>
      <c r="M2990" s="175" t="s">
        <v>13665</v>
      </c>
      <c r="N2990" s="175" t="s">
        <v>10386</v>
      </c>
      <c r="O2990" t="s">
        <v>1616</v>
      </c>
    </row>
    <row r="2991" spans="12:15">
      <c r="L2991" t="s">
        <v>5685</v>
      </c>
      <c r="M2991" s="175" t="s">
        <v>13666</v>
      </c>
      <c r="N2991" s="175" t="s">
        <v>10387</v>
      </c>
      <c r="O2991" t="s">
        <v>1616</v>
      </c>
    </row>
    <row r="2992" spans="12:15">
      <c r="L2992" t="s">
        <v>5686</v>
      </c>
      <c r="M2992" s="175" t="s">
        <v>13667</v>
      </c>
      <c r="N2992" s="175" t="s">
        <v>10388</v>
      </c>
      <c r="O2992" t="s">
        <v>1616</v>
      </c>
    </row>
    <row r="2993" spans="12:15">
      <c r="L2993" t="s">
        <v>5687</v>
      </c>
      <c r="M2993" s="175" t="s">
        <v>13668</v>
      </c>
      <c r="N2993" s="175" t="s">
        <v>10389</v>
      </c>
      <c r="O2993" t="s">
        <v>1616</v>
      </c>
    </row>
    <row r="2994" spans="12:15">
      <c r="L2994" t="s">
        <v>5688</v>
      </c>
      <c r="M2994" s="175" t="s">
        <v>13669</v>
      </c>
      <c r="N2994" s="175" t="s">
        <v>10390</v>
      </c>
      <c r="O2994" t="s">
        <v>1616</v>
      </c>
    </row>
    <row r="2995" spans="12:15">
      <c r="L2995" t="s">
        <v>5689</v>
      </c>
      <c r="M2995" s="175" t="s">
        <v>13670</v>
      </c>
      <c r="N2995" s="175" t="s">
        <v>10391</v>
      </c>
      <c r="O2995" t="s">
        <v>1616</v>
      </c>
    </row>
    <row r="2996" spans="12:15">
      <c r="L2996" t="s">
        <v>5690</v>
      </c>
      <c r="M2996" s="175" t="s">
        <v>13671</v>
      </c>
      <c r="N2996" s="175" t="s">
        <v>10392</v>
      </c>
      <c r="O2996" t="s">
        <v>1616</v>
      </c>
    </row>
    <row r="2997" spans="12:15">
      <c r="L2997" t="s">
        <v>5691</v>
      </c>
      <c r="M2997" s="175"/>
      <c r="N2997" s="175" t="s">
        <v>10393</v>
      </c>
      <c r="O2997" t="s">
        <v>1616</v>
      </c>
    </row>
    <row r="2998" spans="12:15">
      <c r="L2998" t="s">
        <v>5692</v>
      </c>
      <c r="M2998" s="175" t="s">
        <v>13310</v>
      </c>
      <c r="N2998" s="175" t="s">
        <v>10394</v>
      </c>
      <c r="O2998" t="s">
        <v>1616</v>
      </c>
    </row>
    <row r="2999" spans="12:15">
      <c r="L2999" t="s">
        <v>5693</v>
      </c>
      <c r="M2999" s="175"/>
      <c r="N2999" s="175" t="s">
        <v>10395</v>
      </c>
      <c r="O2999" t="s">
        <v>1616</v>
      </c>
    </row>
    <row r="3000" spans="12:15">
      <c r="L3000" t="s">
        <v>5694</v>
      </c>
      <c r="M3000" s="175" t="s">
        <v>13672</v>
      </c>
      <c r="N3000" s="175" t="s">
        <v>10396</v>
      </c>
      <c r="O3000" t="s">
        <v>1616</v>
      </c>
    </row>
    <row r="3001" spans="12:15">
      <c r="L3001" t="s">
        <v>5695</v>
      </c>
      <c r="M3001" s="175" t="s">
        <v>13673</v>
      </c>
      <c r="N3001" s="175" t="s">
        <v>10397</v>
      </c>
      <c r="O3001" t="s">
        <v>1616</v>
      </c>
    </row>
    <row r="3002" spans="12:15">
      <c r="L3002" t="s">
        <v>5696</v>
      </c>
      <c r="M3002" s="175" t="s">
        <v>13674</v>
      </c>
      <c r="N3002" s="175" t="s">
        <v>10398</v>
      </c>
      <c r="O3002" t="s">
        <v>1616</v>
      </c>
    </row>
    <row r="3003" spans="12:15">
      <c r="L3003" t="s">
        <v>5697</v>
      </c>
      <c r="M3003" s="175" t="s">
        <v>13675</v>
      </c>
      <c r="N3003" s="175" t="s">
        <v>10399</v>
      </c>
      <c r="O3003" t="s">
        <v>1616</v>
      </c>
    </row>
    <row r="3004" spans="12:15">
      <c r="L3004" t="s">
        <v>5698</v>
      </c>
      <c r="M3004" s="175" t="s">
        <v>13676</v>
      </c>
      <c r="N3004" s="175" t="s">
        <v>10400</v>
      </c>
      <c r="O3004" t="s">
        <v>1616</v>
      </c>
    </row>
    <row r="3005" spans="12:15">
      <c r="L3005" t="s">
        <v>5699</v>
      </c>
      <c r="M3005" s="175" t="s">
        <v>13677</v>
      </c>
      <c r="N3005" s="175" t="s">
        <v>10401</v>
      </c>
      <c r="O3005" t="s">
        <v>1616</v>
      </c>
    </row>
    <row r="3006" spans="12:15">
      <c r="L3006" t="s">
        <v>5700</v>
      </c>
      <c r="M3006" s="175" t="s">
        <v>13678</v>
      </c>
      <c r="N3006" s="175" t="s">
        <v>10402</v>
      </c>
      <c r="O3006" t="s">
        <v>1616</v>
      </c>
    </row>
    <row r="3007" spans="12:15">
      <c r="L3007" t="s">
        <v>5701</v>
      </c>
      <c r="M3007" s="175" t="s">
        <v>13679</v>
      </c>
      <c r="N3007" s="175" t="s">
        <v>10403</v>
      </c>
      <c r="O3007" t="s">
        <v>1616</v>
      </c>
    </row>
    <row r="3008" spans="12:15">
      <c r="L3008" t="s">
        <v>5702</v>
      </c>
      <c r="M3008" s="175" t="s">
        <v>13680</v>
      </c>
      <c r="N3008" s="175" t="s">
        <v>10404</v>
      </c>
      <c r="O3008" t="s">
        <v>1616</v>
      </c>
    </row>
    <row r="3009" spans="12:15">
      <c r="L3009" t="s">
        <v>5703</v>
      </c>
      <c r="M3009" s="175" t="s">
        <v>13681</v>
      </c>
      <c r="N3009" s="175" t="s">
        <v>10405</v>
      </c>
      <c r="O3009" t="s">
        <v>1616</v>
      </c>
    </row>
    <row r="3010" spans="12:15">
      <c r="L3010" t="s">
        <v>5704</v>
      </c>
      <c r="M3010" s="175" t="s">
        <v>13682</v>
      </c>
      <c r="N3010" s="175" t="s">
        <v>10406</v>
      </c>
      <c r="O3010" t="s">
        <v>1616</v>
      </c>
    </row>
    <row r="3011" spans="12:15">
      <c r="L3011" t="s">
        <v>5705</v>
      </c>
      <c r="M3011" s="175" t="s">
        <v>13683</v>
      </c>
      <c r="N3011" s="175" t="s">
        <v>10407</v>
      </c>
      <c r="O3011" t="s">
        <v>1605</v>
      </c>
    </row>
    <row r="3012" spans="12:15">
      <c r="L3012" t="s">
        <v>5706</v>
      </c>
      <c r="M3012" s="175" t="s">
        <v>13684</v>
      </c>
      <c r="N3012" s="175" t="s">
        <v>10408</v>
      </c>
      <c r="O3012" t="s">
        <v>1616</v>
      </c>
    </row>
    <row r="3013" spans="12:15">
      <c r="L3013" t="s">
        <v>5707</v>
      </c>
      <c r="M3013" s="175" t="s">
        <v>13685</v>
      </c>
      <c r="N3013" s="175" t="s">
        <v>10409</v>
      </c>
      <c r="O3013" t="s">
        <v>1616</v>
      </c>
    </row>
    <row r="3014" spans="12:15">
      <c r="L3014" t="s">
        <v>5708</v>
      </c>
      <c r="M3014" s="175" t="s">
        <v>13686</v>
      </c>
      <c r="N3014" s="175" t="s">
        <v>10410</v>
      </c>
      <c r="O3014" t="s">
        <v>1616</v>
      </c>
    </row>
    <row r="3015" spans="12:15">
      <c r="L3015" t="s">
        <v>5709</v>
      </c>
      <c r="M3015" s="175" t="s">
        <v>13687</v>
      </c>
      <c r="N3015" s="175" t="s">
        <v>10411</v>
      </c>
      <c r="O3015" t="s">
        <v>1618</v>
      </c>
    </row>
    <row r="3016" spans="12:15">
      <c r="L3016" t="s">
        <v>5710</v>
      </c>
      <c r="M3016" s="175" t="s">
        <v>13688</v>
      </c>
      <c r="N3016" s="175" t="s">
        <v>10412</v>
      </c>
      <c r="O3016" t="s">
        <v>1618</v>
      </c>
    </row>
    <row r="3017" spans="12:15">
      <c r="L3017" t="s">
        <v>5711</v>
      </c>
      <c r="M3017" s="175" t="s">
        <v>13689</v>
      </c>
      <c r="N3017" s="175" t="s">
        <v>10413</v>
      </c>
      <c r="O3017" t="s">
        <v>1618</v>
      </c>
    </row>
    <row r="3018" spans="12:15">
      <c r="L3018" t="s">
        <v>5712</v>
      </c>
      <c r="M3018" s="175" t="s">
        <v>13690</v>
      </c>
      <c r="N3018" s="175" t="s">
        <v>10414</v>
      </c>
      <c r="O3018" t="s">
        <v>1618</v>
      </c>
    </row>
    <row r="3019" spans="12:15">
      <c r="L3019" t="s">
        <v>5713</v>
      </c>
      <c r="M3019" s="175" t="s">
        <v>13691</v>
      </c>
      <c r="N3019" s="175" t="s">
        <v>10415</v>
      </c>
      <c r="O3019" t="s">
        <v>1618</v>
      </c>
    </row>
    <row r="3020" spans="12:15">
      <c r="L3020" t="s">
        <v>5714</v>
      </c>
      <c r="M3020" s="175" t="s">
        <v>13692</v>
      </c>
      <c r="N3020" s="175" t="s">
        <v>10416</v>
      </c>
      <c r="O3020" t="s">
        <v>1616</v>
      </c>
    </row>
    <row r="3021" spans="12:15">
      <c r="L3021" t="s">
        <v>5715</v>
      </c>
      <c r="M3021" s="175" t="s">
        <v>13693</v>
      </c>
      <c r="N3021" s="175" t="s">
        <v>10417</v>
      </c>
      <c r="O3021" t="s">
        <v>1616</v>
      </c>
    </row>
    <row r="3022" spans="12:15">
      <c r="L3022" t="s">
        <v>5716</v>
      </c>
      <c r="M3022" s="175" t="s">
        <v>13694</v>
      </c>
      <c r="N3022" s="175" t="s">
        <v>10418</v>
      </c>
      <c r="O3022" t="s">
        <v>1616</v>
      </c>
    </row>
    <row r="3023" spans="12:15">
      <c r="L3023" t="s">
        <v>5717</v>
      </c>
      <c r="M3023" s="175" t="s">
        <v>13695</v>
      </c>
      <c r="N3023" s="175" t="s">
        <v>10419</v>
      </c>
      <c r="O3023" t="s">
        <v>1616</v>
      </c>
    </row>
    <row r="3024" spans="12:15">
      <c r="L3024" t="s">
        <v>5718</v>
      </c>
      <c r="M3024" s="175" t="s">
        <v>13696</v>
      </c>
      <c r="N3024" s="175" t="s">
        <v>10420</v>
      </c>
      <c r="O3024" t="s">
        <v>1616</v>
      </c>
    </row>
    <row r="3025" spans="12:15">
      <c r="L3025" t="s">
        <v>5719</v>
      </c>
      <c r="M3025" s="175" t="s">
        <v>13697</v>
      </c>
      <c r="N3025" s="175" t="s">
        <v>10421</v>
      </c>
      <c r="O3025" t="s">
        <v>1618</v>
      </c>
    </row>
    <row r="3026" spans="12:15">
      <c r="L3026" t="s">
        <v>5720</v>
      </c>
      <c r="M3026" s="175" t="s">
        <v>13698</v>
      </c>
      <c r="N3026" s="175" t="s">
        <v>10422</v>
      </c>
      <c r="O3026" t="s">
        <v>1618</v>
      </c>
    </row>
    <row r="3027" spans="12:15">
      <c r="L3027" t="s">
        <v>5721</v>
      </c>
      <c r="M3027" s="175" t="s">
        <v>13699</v>
      </c>
      <c r="N3027" s="175" t="s">
        <v>10423</v>
      </c>
      <c r="O3027" t="s">
        <v>1618</v>
      </c>
    </row>
    <row r="3028" spans="12:15">
      <c r="L3028" t="s">
        <v>5722</v>
      </c>
      <c r="M3028" s="175" t="s">
        <v>13700</v>
      </c>
      <c r="N3028" s="175" t="s">
        <v>10424</v>
      </c>
      <c r="O3028" t="s">
        <v>1618</v>
      </c>
    </row>
    <row r="3029" spans="12:15">
      <c r="L3029" t="s">
        <v>5723</v>
      </c>
      <c r="M3029" s="175" t="s">
        <v>12322</v>
      </c>
      <c r="N3029" s="175" t="s">
        <v>10425</v>
      </c>
      <c r="O3029" t="s">
        <v>1616</v>
      </c>
    </row>
    <row r="3030" spans="12:15">
      <c r="L3030" t="s">
        <v>5724</v>
      </c>
      <c r="M3030" s="175" t="s">
        <v>13701</v>
      </c>
      <c r="N3030" s="175" t="s">
        <v>10426</v>
      </c>
      <c r="O3030" t="s">
        <v>1618</v>
      </c>
    </row>
    <row r="3031" spans="12:15">
      <c r="L3031" t="s">
        <v>5725</v>
      </c>
      <c r="M3031" s="175" t="s">
        <v>13702</v>
      </c>
      <c r="N3031" s="175" t="s">
        <v>10427</v>
      </c>
      <c r="O3031" t="s">
        <v>1618</v>
      </c>
    </row>
    <row r="3032" spans="12:15">
      <c r="L3032" t="s">
        <v>5726</v>
      </c>
      <c r="M3032" s="175" t="s">
        <v>13703</v>
      </c>
      <c r="N3032" s="175" t="s">
        <v>10428</v>
      </c>
      <c r="O3032" t="s">
        <v>1618</v>
      </c>
    </row>
    <row r="3033" spans="12:15">
      <c r="L3033" t="s">
        <v>5727</v>
      </c>
      <c r="M3033" s="175" t="s">
        <v>13704</v>
      </c>
      <c r="N3033" s="175" t="s">
        <v>10429</v>
      </c>
      <c r="O3033" t="s">
        <v>1618</v>
      </c>
    </row>
    <row r="3034" spans="12:15">
      <c r="L3034" t="s">
        <v>5728</v>
      </c>
      <c r="M3034" s="175" t="s">
        <v>13705</v>
      </c>
      <c r="N3034" s="175" t="s">
        <v>10430</v>
      </c>
      <c r="O3034" t="s">
        <v>1618</v>
      </c>
    </row>
    <row r="3035" spans="12:15">
      <c r="L3035" t="s">
        <v>5729</v>
      </c>
      <c r="M3035" s="175" t="s">
        <v>13706</v>
      </c>
      <c r="N3035" s="175" t="s">
        <v>10431</v>
      </c>
      <c r="O3035" t="s">
        <v>1618</v>
      </c>
    </row>
    <row r="3036" spans="12:15">
      <c r="L3036" t="s">
        <v>5730</v>
      </c>
      <c r="M3036" s="175" t="s">
        <v>13707</v>
      </c>
      <c r="N3036" s="175" t="s">
        <v>10432</v>
      </c>
      <c r="O3036" t="s">
        <v>1618</v>
      </c>
    </row>
    <row r="3037" spans="12:15">
      <c r="L3037" t="s">
        <v>5731</v>
      </c>
      <c r="M3037" s="175" t="s">
        <v>13708</v>
      </c>
      <c r="N3037" s="175" t="s">
        <v>10433</v>
      </c>
      <c r="O3037" t="s">
        <v>1618</v>
      </c>
    </row>
    <row r="3038" spans="12:15">
      <c r="L3038" t="s">
        <v>5732</v>
      </c>
      <c r="M3038" s="175" t="s">
        <v>13709</v>
      </c>
      <c r="N3038" s="175" t="s">
        <v>10434</v>
      </c>
      <c r="O3038" t="s">
        <v>1616</v>
      </c>
    </row>
    <row r="3039" spans="12:15">
      <c r="L3039" t="s">
        <v>5733</v>
      </c>
      <c r="M3039" s="175" t="s">
        <v>13710</v>
      </c>
      <c r="N3039" s="175" t="s">
        <v>10435</v>
      </c>
      <c r="O3039" t="s">
        <v>1618</v>
      </c>
    </row>
    <row r="3040" spans="12:15">
      <c r="L3040" t="s">
        <v>5734</v>
      </c>
      <c r="M3040" s="175" t="s">
        <v>13711</v>
      </c>
      <c r="N3040" s="175" t="s">
        <v>10436</v>
      </c>
      <c r="O3040" t="s">
        <v>1616</v>
      </c>
    </row>
    <row r="3041" spans="12:15">
      <c r="L3041" t="s">
        <v>5735</v>
      </c>
      <c r="M3041" s="175" t="s">
        <v>13712</v>
      </c>
      <c r="N3041" s="175" t="s">
        <v>10437</v>
      </c>
      <c r="O3041" t="s">
        <v>1618</v>
      </c>
    </row>
    <row r="3042" spans="12:15">
      <c r="L3042" t="s">
        <v>5736</v>
      </c>
      <c r="M3042" s="175" t="s">
        <v>13713</v>
      </c>
      <c r="N3042" s="175" t="s">
        <v>10438</v>
      </c>
      <c r="O3042" t="s">
        <v>1616</v>
      </c>
    </row>
    <row r="3043" spans="12:15">
      <c r="L3043" t="s">
        <v>5737</v>
      </c>
      <c r="M3043" s="175" t="s">
        <v>13714</v>
      </c>
      <c r="N3043" s="175" t="s">
        <v>10439</v>
      </c>
      <c r="O3043" t="s">
        <v>1618</v>
      </c>
    </row>
    <row r="3044" spans="12:15">
      <c r="L3044" t="s">
        <v>5738</v>
      </c>
      <c r="M3044" s="175" t="s">
        <v>13715</v>
      </c>
      <c r="N3044" s="175" t="s">
        <v>10440</v>
      </c>
      <c r="O3044" t="s">
        <v>1618</v>
      </c>
    </row>
    <row r="3045" spans="12:15">
      <c r="L3045" t="s">
        <v>5739</v>
      </c>
      <c r="M3045" s="175" t="s">
        <v>13716</v>
      </c>
      <c r="N3045" s="175" t="s">
        <v>10441</v>
      </c>
      <c r="O3045" t="s">
        <v>1616</v>
      </c>
    </row>
    <row r="3046" spans="12:15">
      <c r="L3046" t="s">
        <v>5740</v>
      </c>
      <c r="M3046" s="175" t="s">
        <v>13717</v>
      </c>
      <c r="N3046" s="175" t="s">
        <v>10442</v>
      </c>
      <c r="O3046" t="s">
        <v>1618</v>
      </c>
    </row>
    <row r="3047" spans="12:15">
      <c r="L3047" t="s">
        <v>5741</v>
      </c>
      <c r="M3047" s="175"/>
      <c r="N3047" s="175" t="s">
        <v>10443</v>
      </c>
      <c r="O3047" t="s">
        <v>1618</v>
      </c>
    </row>
    <row r="3048" spans="12:15">
      <c r="L3048" t="s">
        <v>5742</v>
      </c>
      <c r="M3048" s="175"/>
      <c r="N3048" s="175" t="s">
        <v>10444</v>
      </c>
      <c r="O3048" t="s">
        <v>1618</v>
      </c>
    </row>
    <row r="3049" spans="12:15">
      <c r="L3049" t="s">
        <v>5743</v>
      </c>
      <c r="M3049" s="175"/>
      <c r="N3049" s="175" t="s">
        <v>10445</v>
      </c>
      <c r="O3049" t="s">
        <v>1616</v>
      </c>
    </row>
    <row r="3050" spans="12:15">
      <c r="L3050" t="s">
        <v>5744</v>
      </c>
      <c r="M3050" s="175"/>
      <c r="N3050" s="175" t="s">
        <v>10446</v>
      </c>
      <c r="O3050" t="s">
        <v>1618</v>
      </c>
    </row>
    <row r="3051" spans="12:15">
      <c r="L3051" t="s">
        <v>5745</v>
      </c>
      <c r="M3051" s="175"/>
      <c r="N3051" s="175" t="s">
        <v>10447</v>
      </c>
      <c r="O3051" t="s">
        <v>1618</v>
      </c>
    </row>
    <row r="3052" spans="12:15">
      <c r="L3052" t="s">
        <v>5746</v>
      </c>
      <c r="M3052" s="175" t="s">
        <v>13718</v>
      </c>
      <c r="N3052" s="175" t="s">
        <v>7586</v>
      </c>
      <c r="O3052" t="s">
        <v>1616</v>
      </c>
    </row>
    <row r="3053" spans="12:15">
      <c r="L3053" t="s">
        <v>5747</v>
      </c>
      <c r="M3053" s="175"/>
      <c r="N3053" s="175" t="s">
        <v>10448</v>
      </c>
      <c r="O3053" t="s">
        <v>1616</v>
      </c>
    </row>
    <row r="3054" spans="12:15">
      <c r="L3054" t="s">
        <v>5748</v>
      </c>
      <c r="M3054" s="175"/>
      <c r="N3054" s="175" t="s">
        <v>10449</v>
      </c>
      <c r="O3054" t="s">
        <v>1616</v>
      </c>
    </row>
    <row r="3055" spans="12:15">
      <c r="L3055" t="s">
        <v>5749</v>
      </c>
      <c r="M3055" s="175"/>
      <c r="N3055" s="175" t="s">
        <v>10450</v>
      </c>
      <c r="O3055" t="s">
        <v>1616</v>
      </c>
    </row>
    <row r="3056" spans="12:15">
      <c r="L3056" t="s">
        <v>5750</v>
      </c>
      <c r="M3056" s="175"/>
      <c r="N3056" s="175" t="s">
        <v>10451</v>
      </c>
      <c r="O3056" t="s">
        <v>1618</v>
      </c>
    </row>
    <row r="3057" spans="12:15">
      <c r="L3057" t="s">
        <v>5751</v>
      </c>
      <c r="M3057" s="175"/>
      <c r="N3057" s="175" t="s">
        <v>10452</v>
      </c>
      <c r="O3057" t="s">
        <v>1616</v>
      </c>
    </row>
    <row r="3058" spans="12:15">
      <c r="L3058" t="s">
        <v>5752</v>
      </c>
      <c r="M3058" s="175"/>
      <c r="N3058" s="175" t="s">
        <v>10453</v>
      </c>
      <c r="O3058" t="s">
        <v>1616</v>
      </c>
    </row>
    <row r="3059" spans="12:15">
      <c r="L3059" t="s">
        <v>5753</v>
      </c>
      <c r="M3059" s="175"/>
      <c r="N3059" s="175" t="s">
        <v>10454</v>
      </c>
      <c r="O3059" t="s">
        <v>1616</v>
      </c>
    </row>
    <row r="3060" spans="12:15">
      <c r="L3060" t="s">
        <v>5754</v>
      </c>
      <c r="M3060" s="175"/>
      <c r="N3060" s="175" t="s">
        <v>10455</v>
      </c>
      <c r="O3060" t="s">
        <v>1616</v>
      </c>
    </row>
    <row r="3061" spans="12:15">
      <c r="L3061" t="s">
        <v>5755</v>
      </c>
      <c r="M3061" s="175"/>
      <c r="N3061" s="175" t="s">
        <v>10456</v>
      </c>
      <c r="O3061" t="s">
        <v>1616</v>
      </c>
    </row>
    <row r="3062" spans="12:15">
      <c r="L3062" t="s">
        <v>5756</v>
      </c>
      <c r="M3062" s="175"/>
      <c r="N3062" s="175" t="s">
        <v>10457</v>
      </c>
      <c r="O3062" t="s">
        <v>1616</v>
      </c>
    </row>
    <row r="3063" spans="12:15">
      <c r="L3063" t="s">
        <v>5757</v>
      </c>
      <c r="M3063" s="175"/>
      <c r="N3063" s="175" t="s">
        <v>10458</v>
      </c>
      <c r="O3063" t="s">
        <v>1616</v>
      </c>
    </row>
    <row r="3064" spans="12:15">
      <c r="L3064" t="s">
        <v>5758</v>
      </c>
      <c r="M3064" s="175"/>
      <c r="N3064" s="175" t="s">
        <v>10459</v>
      </c>
      <c r="O3064" t="s">
        <v>1616</v>
      </c>
    </row>
    <row r="3065" spans="12:15">
      <c r="L3065" t="s">
        <v>5759</v>
      </c>
      <c r="M3065" s="175"/>
      <c r="N3065" s="175" t="s">
        <v>10460</v>
      </c>
      <c r="O3065" t="s">
        <v>1616</v>
      </c>
    </row>
    <row r="3066" spans="12:15">
      <c r="L3066" t="s">
        <v>5760</v>
      </c>
      <c r="M3066" s="175"/>
      <c r="N3066" s="175" t="s">
        <v>10461</v>
      </c>
      <c r="O3066" t="s">
        <v>1616</v>
      </c>
    </row>
    <row r="3067" spans="12:15">
      <c r="L3067" t="s">
        <v>5761</v>
      </c>
      <c r="M3067" s="175"/>
      <c r="N3067" s="175" t="s">
        <v>10462</v>
      </c>
      <c r="O3067" t="s">
        <v>1618</v>
      </c>
    </row>
    <row r="3068" spans="12:15">
      <c r="L3068" t="s">
        <v>5762</v>
      </c>
      <c r="M3068" s="175"/>
      <c r="N3068" s="175" t="s">
        <v>10463</v>
      </c>
      <c r="O3068" t="s">
        <v>1616</v>
      </c>
    </row>
    <row r="3069" spans="12:15">
      <c r="L3069" t="s">
        <v>5763</v>
      </c>
      <c r="M3069" s="175"/>
      <c r="N3069" s="175" t="s">
        <v>10464</v>
      </c>
      <c r="O3069" t="s">
        <v>1616</v>
      </c>
    </row>
    <row r="3070" spans="12:15">
      <c r="L3070" t="s">
        <v>5764</v>
      </c>
      <c r="M3070" s="175"/>
      <c r="N3070" s="175" t="s">
        <v>10465</v>
      </c>
      <c r="O3070" t="s">
        <v>1616</v>
      </c>
    </row>
    <row r="3071" spans="12:15">
      <c r="L3071" t="s">
        <v>5765</v>
      </c>
      <c r="M3071" s="175"/>
      <c r="N3071" s="175" t="s">
        <v>10466</v>
      </c>
      <c r="O3071" t="s">
        <v>1618</v>
      </c>
    </row>
    <row r="3072" spans="12:15">
      <c r="L3072" t="s">
        <v>5766</v>
      </c>
      <c r="M3072" s="175"/>
      <c r="N3072" s="175" t="s">
        <v>10467</v>
      </c>
      <c r="O3072" t="s">
        <v>1618</v>
      </c>
    </row>
    <row r="3073" spans="12:15">
      <c r="L3073" t="s">
        <v>5767</v>
      </c>
      <c r="M3073" s="175"/>
      <c r="N3073" s="175" t="s">
        <v>10468</v>
      </c>
      <c r="O3073" t="s">
        <v>1618</v>
      </c>
    </row>
    <row r="3074" spans="12:15">
      <c r="L3074" t="s">
        <v>5768</v>
      </c>
      <c r="M3074" s="175"/>
      <c r="N3074" s="175" t="s">
        <v>10469</v>
      </c>
      <c r="O3074" t="s">
        <v>1616</v>
      </c>
    </row>
    <row r="3075" spans="12:15">
      <c r="L3075" t="s">
        <v>5769</v>
      </c>
      <c r="M3075" s="175"/>
      <c r="N3075" s="175" t="s">
        <v>10470</v>
      </c>
      <c r="O3075" t="s">
        <v>1618</v>
      </c>
    </row>
    <row r="3076" spans="12:15">
      <c r="L3076" t="s">
        <v>5770</v>
      </c>
      <c r="M3076" s="175" t="s">
        <v>13719</v>
      </c>
      <c r="N3076" s="175" t="s">
        <v>10471</v>
      </c>
      <c r="O3076" t="s">
        <v>1618</v>
      </c>
    </row>
    <row r="3077" spans="12:15">
      <c r="L3077" t="s">
        <v>5771</v>
      </c>
      <c r="M3077" s="175" t="s">
        <v>13720</v>
      </c>
      <c r="N3077" s="175" t="s">
        <v>10472</v>
      </c>
      <c r="O3077" t="s">
        <v>1616</v>
      </c>
    </row>
    <row r="3078" spans="12:15">
      <c r="L3078" t="s">
        <v>5772</v>
      </c>
      <c r="M3078" s="175" t="s">
        <v>13721</v>
      </c>
      <c r="N3078" s="175" t="s">
        <v>10473</v>
      </c>
      <c r="O3078" t="s">
        <v>1616</v>
      </c>
    </row>
    <row r="3079" spans="12:15">
      <c r="L3079" t="s">
        <v>5773</v>
      </c>
      <c r="M3079" s="175" t="s">
        <v>13722</v>
      </c>
      <c r="N3079" s="175" t="s">
        <v>10474</v>
      </c>
      <c r="O3079" t="s">
        <v>1616</v>
      </c>
    </row>
    <row r="3080" spans="12:15">
      <c r="L3080" t="s">
        <v>5774</v>
      </c>
      <c r="M3080" s="175" t="s">
        <v>13723</v>
      </c>
      <c r="N3080" s="175" t="s">
        <v>10475</v>
      </c>
      <c r="O3080" t="s">
        <v>1616</v>
      </c>
    </row>
    <row r="3081" spans="12:15">
      <c r="L3081" t="s">
        <v>5775</v>
      </c>
      <c r="M3081" s="175"/>
      <c r="N3081" s="175" t="s">
        <v>10476</v>
      </c>
      <c r="O3081" t="s">
        <v>1618</v>
      </c>
    </row>
    <row r="3082" spans="12:15">
      <c r="L3082" t="s">
        <v>5776</v>
      </c>
      <c r="M3082" s="175"/>
      <c r="N3082" s="175" t="s">
        <v>10477</v>
      </c>
      <c r="O3082" t="s">
        <v>1616</v>
      </c>
    </row>
    <row r="3083" spans="12:15">
      <c r="L3083" t="s">
        <v>5777</v>
      </c>
      <c r="M3083" s="175"/>
      <c r="N3083" s="175" t="s">
        <v>10478</v>
      </c>
      <c r="O3083" t="s">
        <v>1616</v>
      </c>
    </row>
    <row r="3084" spans="12:15">
      <c r="L3084" t="s">
        <v>5778</v>
      </c>
      <c r="M3084" s="175"/>
      <c r="N3084" s="175" t="s">
        <v>10479</v>
      </c>
      <c r="O3084" t="s">
        <v>1618</v>
      </c>
    </row>
    <row r="3085" spans="12:15">
      <c r="L3085" t="s">
        <v>5779</v>
      </c>
      <c r="M3085" s="175"/>
      <c r="N3085" s="175" t="s">
        <v>10480</v>
      </c>
      <c r="O3085" t="s">
        <v>1616</v>
      </c>
    </row>
    <row r="3086" spans="12:15">
      <c r="L3086" t="s">
        <v>5780</v>
      </c>
      <c r="M3086" s="175"/>
      <c r="N3086" s="175" t="s">
        <v>10481</v>
      </c>
      <c r="O3086" t="s">
        <v>1616</v>
      </c>
    </row>
    <row r="3087" spans="12:15">
      <c r="L3087" t="s">
        <v>5781</v>
      </c>
      <c r="M3087" s="175"/>
      <c r="N3087" s="175" t="s">
        <v>10482</v>
      </c>
      <c r="O3087" t="s">
        <v>1618</v>
      </c>
    </row>
    <row r="3088" spans="12:15">
      <c r="L3088" t="s">
        <v>5782</v>
      </c>
      <c r="M3088" s="175"/>
      <c r="N3088" s="175" t="s">
        <v>10483</v>
      </c>
      <c r="O3088" t="s">
        <v>1618</v>
      </c>
    </row>
    <row r="3089" spans="12:15">
      <c r="L3089" t="s">
        <v>5783</v>
      </c>
      <c r="M3089" s="175"/>
      <c r="N3089" s="175" t="s">
        <v>10484</v>
      </c>
      <c r="O3089" t="s">
        <v>1616</v>
      </c>
    </row>
    <row r="3090" spans="12:15">
      <c r="L3090" t="s">
        <v>5784</v>
      </c>
      <c r="M3090" s="175"/>
      <c r="N3090" s="175" t="s">
        <v>10485</v>
      </c>
      <c r="O3090" t="s">
        <v>1616</v>
      </c>
    </row>
    <row r="3091" spans="12:15">
      <c r="L3091" t="s">
        <v>5785</v>
      </c>
      <c r="M3091" s="175" t="s">
        <v>13724</v>
      </c>
      <c r="N3091" s="175" t="s">
        <v>10486</v>
      </c>
      <c r="O3091" t="s">
        <v>1618</v>
      </c>
    </row>
    <row r="3092" spans="12:15">
      <c r="L3092" t="s">
        <v>5786</v>
      </c>
      <c r="M3092" s="175" t="s">
        <v>13724</v>
      </c>
      <c r="N3092" s="175" t="s">
        <v>10487</v>
      </c>
      <c r="O3092" t="s">
        <v>1618</v>
      </c>
    </row>
    <row r="3093" spans="12:15">
      <c r="L3093" t="s">
        <v>5787</v>
      </c>
      <c r="M3093" s="175" t="s">
        <v>13725</v>
      </c>
      <c r="N3093" s="175" t="s">
        <v>10488</v>
      </c>
      <c r="O3093" t="s">
        <v>1618</v>
      </c>
    </row>
    <row r="3094" spans="12:15">
      <c r="L3094" t="s">
        <v>5788</v>
      </c>
      <c r="M3094" s="175" t="s">
        <v>13724</v>
      </c>
      <c r="N3094" s="175" t="s">
        <v>10489</v>
      </c>
      <c r="O3094" t="s">
        <v>1618</v>
      </c>
    </row>
    <row r="3095" spans="12:15">
      <c r="L3095" t="s">
        <v>5789</v>
      </c>
      <c r="M3095" s="175" t="s">
        <v>13724</v>
      </c>
      <c r="N3095" s="175" t="s">
        <v>10490</v>
      </c>
      <c r="O3095" t="s">
        <v>1618</v>
      </c>
    </row>
    <row r="3096" spans="12:15">
      <c r="L3096" t="s">
        <v>5790</v>
      </c>
      <c r="M3096" s="175" t="s">
        <v>13724</v>
      </c>
      <c r="N3096" s="175" t="s">
        <v>10491</v>
      </c>
      <c r="O3096" t="s">
        <v>1618</v>
      </c>
    </row>
    <row r="3097" spans="12:15">
      <c r="L3097" t="s">
        <v>5791</v>
      </c>
      <c r="M3097" s="175" t="s">
        <v>13724</v>
      </c>
      <c r="N3097" s="175" t="s">
        <v>10492</v>
      </c>
      <c r="O3097" t="s">
        <v>1618</v>
      </c>
    </row>
    <row r="3098" spans="12:15">
      <c r="L3098" t="s">
        <v>5792</v>
      </c>
      <c r="M3098" s="175" t="s">
        <v>13726</v>
      </c>
      <c r="N3098" s="175" t="s">
        <v>10493</v>
      </c>
      <c r="O3098" t="s">
        <v>1616</v>
      </c>
    </row>
    <row r="3099" spans="12:15">
      <c r="L3099" t="s">
        <v>5793</v>
      </c>
      <c r="M3099" s="175" t="s">
        <v>13727</v>
      </c>
      <c r="N3099" s="175" t="s">
        <v>10494</v>
      </c>
      <c r="O3099" t="s">
        <v>1616</v>
      </c>
    </row>
    <row r="3100" spans="12:15">
      <c r="L3100" t="s">
        <v>5794</v>
      </c>
      <c r="M3100" s="175" t="s">
        <v>13728</v>
      </c>
      <c r="N3100" s="175" t="s">
        <v>10495</v>
      </c>
      <c r="O3100" t="s">
        <v>1616</v>
      </c>
    </row>
    <row r="3101" spans="12:15">
      <c r="L3101" t="s">
        <v>5795</v>
      </c>
      <c r="M3101" s="175"/>
      <c r="N3101" s="175" t="s">
        <v>10496</v>
      </c>
      <c r="O3101" t="s">
        <v>1616</v>
      </c>
    </row>
    <row r="3102" spans="12:15">
      <c r="L3102" t="s">
        <v>5796</v>
      </c>
      <c r="M3102" s="175"/>
      <c r="N3102" s="175" t="s">
        <v>10497</v>
      </c>
      <c r="O3102" t="s">
        <v>1618</v>
      </c>
    </row>
    <row r="3103" spans="12:15">
      <c r="L3103" t="s">
        <v>5797</v>
      </c>
      <c r="M3103" s="175"/>
      <c r="N3103" s="175" t="s">
        <v>10498</v>
      </c>
      <c r="O3103" t="s">
        <v>1616</v>
      </c>
    </row>
    <row r="3104" spans="12:15">
      <c r="L3104" t="s">
        <v>5798</v>
      </c>
      <c r="M3104" s="175"/>
      <c r="N3104" s="175" t="s">
        <v>10499</v>
      </c>
      <c r="O3104" t="s">
        <v>1616</v>
      </c>
    </row>
    <row r="3105" spans="12:15">
      <c r="L3105" t="s">
        <v>5799</v>
      </c>
      <c r="M3105" s="175"/>
      <c r="N3105" s="175" t="s">
        <v>10500</v>
      </c>
      <c r="O3105" t="s">
        <v>1616</v>
      </c>
    </row>
    <row r="3106" spans="12:15">
      <c r="L3106" t="s">
        <v>5800</v>
      </c>
      <c r="M3106" s="175"/>
      <c r="N3106" s="175" t="s">
        <v>10501</v>
      </c>
      <c r="O3106" t="s">
        <v>1616</v>
      </c>
    </row>
    <row r="3107" spans="12:15">
      <c r="L3107" t="s">
        <v>5801</v>
      </c>
      <c r="M3107" s="175"/>
      <c r="N3107" s="175" t="s">
        <v>10502</v>
      </c>
      <c r="O3107" t="s">
        <v>1618</v>
      </c>
    </row>
    <row r="3108" spans="12:15">
      <c r="L3108" t="s">
        <v>5802</v>
      </c>
      <c r="M3108" s="175"/>
      <c r="N3108" s="175" t="s">
        <v>10503</v>
      </c>
      <c r="O3108" t="s">
        <v>1616</v>
      </c>
    </row>
    <row r="3109" spans="12:15">
      <c r="L3109" t="s">
        <v>5803</v>
      </c>
      <c r="M3109" s="175"/>
      <c r="N3109" s="175" t="s">
        <v>10504</v>
      </c>
      <c r="O3109" t="s">
        <v>1616</v>
      </c>
    </row>
    <row r="3110" spans="12:15">
      <c r="L3110" t="s">
        <v>5804</v>
      </c>
      <c r="M3110" s="175"/>
      <c r="N3110" s="175" t="s">
        <v>10505</v>
      </c>
      <c r="O3110" t="s">
        <v>1616</v>
      </c>
    </row>
    <row r="3111" spans="12:15">
      <c r="L3111" t="s">
        <v>5805</v>
      </c>
      <c r="M3111" s="175" t="s">
        <v>13729</v>
      </c>
      <c r="N3111" s="175" t="s">
        <v>10506</v>
      </c>
      <c r="O3111" t="s">
        <v>1618</v>
      </c>
    </row>
    <row r="3112" spans="12:15">
      <c r="L3112" t="s">
        <v>5806</v>
      </c>
      <c r="M3112" s="175" t="s">
        <v>13730</v>
      </c>
      <c r="N3112" s="175" t="s">
        <v>10507</v>
      </c>
      <c r="O3112" t="s">
        <v>1616</v>
      </c>
    </row>
    <row r="3113" spans="12:15">
      <c r="L3113" t="s">
        <v>5807</v>
      </c>
      <c r="M3113" s="175" t="s">
        <v>13731</v>
      </c>
      <c r="N3113" s="175" t="s">
        <v>10508</v>
      </c>
      <c r="O3113" t="s">
        <v>1616</v>
      </c>
    </row>
    <row r="3114" spans="12:15">
      <c r="L3114" t="s">
        <v>5808</v>
      </c>
      <c r="M3114" s="175" t="s">
        <v>13732</v>
      </c>
      <c r="N3114" s="175" t="s">
        <v>10509</v>
      </c>
      <c r="O3114" t="s">
        <v>1618</v>
      </c>
    </row>
    <row r="3115" spans="12:15">
      <c r="L3115" t="s">
        <v>5809</v>
      </c>
      <c r="M3115" s="175" t="s">
        <v>13733</v>
      </c>
      <c r="N3115" s="175" t="s">
        <v>10510</v>
      </c>
      <c r="O3115" t="s">
        <v>1616</v>
      </c>
    </row>
    <row r="3116" spans="12:15">
      <c r="L3116" t="s">
        <v>5810</v>
      </c>
      <c r="M3116" s="175" t="s">
        <v>13361</v>
      </c>
      <c r="N3116" s="175" t="s">
        <v>10511</v>
      </c>
      <c r="O3116" t="s">
        <v>1616</v>
      </c>
    </row>
    <row r="3117" spans="12:15">
      <c r="L3117" t="s">
        <v>5811</v>
      </c>
      <c r="M3117" s="175" t="s">
        <v>13734</v>
      </c>
      <c r="N3117" s="175" t="s">
        <v>10512</v>
      </c>
      <c r="O3117" t="s">
        <v>1616</v>
      </c>
    </row>
    <row r="3118" spans="12:15">
      <c r="L3118" t="s">
        <v>5812</v>
      </c>
      <c r="M3118" s="175" t="s">
        <v>13735</v>
      </c>
      <c r="N3118" s="175" t="s">
        <v>10513</v>
      </c>
      <c r="O3118" t="s">
        <v>1618</v>
      </c>
    </row>
    <row r="3119" spans="12:15">
      <c r="L3119" t="s">
        <v>5813</v>
      </c>
      <c r="M3119" s="175" t="s">
        <v>13736</v>
      </c>
      <c r="N3119" s="175" t="s">
        <v>10514</v>
      </c>
      <c r="O3119" t="s">
        <v>1618</v>
      </c>
    </row>
    <row r="3120" spans="12:15">
      <c r="L3120" t="s">
        <v>5814</v>
      </c>
      <c r="M3120" s="175" t="s">
        <v>13737</v>
      </c>
      <c r="N3120" s="175" t="s">
        <v>10515</v>
      </c>
      <c r="O3120" t="s">
        <v>1618</v>
      </c>
    </row>
    <row r="3121" spans="12:15">
      <c r="L3121" t="s">
        <v>5815</v>
      </c>
      <c r="M3121" s="175" t="s">
        <v>13738</v>
      </c>
      <c r="N3121" s="175" t="s">
        <v>10516</v>
      </c>
      <c r="O3121" t="s">
        <v>1618</v>
      </c>
    </row>
    <row r="3122" spans="12:15">
      <c r="L3122" t="s">
        <v>5816</v>
      </c>
      <c r="M3122" s="175" t="s">
        <v>13739</v>
      </c>
      <c r="N3122" s="175" t="s">
        <v>10517</v>
      </c>
      <c r="O3122" t="s">
        <v>1616</v>
      </c>
    </row>
    <row r="3123" spans="12:15">
      <c r="L3123" t="s">
        <v>5817</v>
      </c>
      <c r="M3123" s="175" t="s">
        <v>13740</v>
      </c>
      <c r="N3123" s="175" t="s">
        <v>10518</v>
      </c>
      <c r="O3123" t="s">
        <v>1616</v>
      </c>
    </row>
    <row r="3124" spans="12:15">
      <c r="L3124" t="s">
        <v>5818</v>
      </c>
      <c r="M3124" s="175" t="s">
        <v>13741</v>
      </c>
      <c r="N3124" s="175" t="s">
        <v>10519</v>
      </c>
      <c r="O3124" t="s">
        <v>1616</v>
      </c>
    </row>
    <row r="3125" spans="12:15">
      <c r="L3125" t="s">
        <v>5819</v>
      </c>
      <c r="M3125" s="175" t="s">
        <v>13742</v>
      </c>
      <c r="N3125" s="175" t="s">
        <v>10520</v>
      </c>
      <c r="O3125" t="s">
        <v>1616</v>
      </c>
    </row>
    <row r="3126" spans="12:15">
      <c r="L3126" t="s">
        <v>5820</v>
      </c>
      <c r="M3126" s="175"/>
      <c r="N3126" s="175" t="s">
        <v>10521</v>
      </c>
      <c r="O3126" t="s">
        <v>1618</v>
      </c>
    </row>
    <row r="3127" spans="12:15">
      <c r="L3127" t="s">
        <v>5821</v>
      </c>
      <c r="M3127" s="175" t="s">
        <v>13743</v>
      </c>
      <c r="N3127" s="175" t="s">
        <v>10522</v>
      </c>
      <c r="O3127" t="s">
        <v>1618</v>
      </c>
    </row>
    <row r="3128" spans="12:15">
      <c r="L3128" t="s">
        <v>5822</v>
      </c>
      <c r="M3128" s="175"/>
      <c r="N3128" s="175" t="s">
        <v>10523</v>
      </c>
      <c r="O3128" t="s">
        <v>1616</v>
      </c>
    </row>
    <row r="3129" spans="12:15">
      <c r="L3129" t="s">
        <v>5823</v>
      </c>
      <c r="M3129" s="175" t="s">
        <v>13744</v>
      </c>
      <c r="N3129" s="175" t="s">
        <v>10524</v>
      </c>
      <c r="O3129" t="s">
        <v>1616</v>
      </c>
    </row>
    <row r="3130" spans="12:15">
      <c r="L3130" t="s">
        <v>5824</v>
      </c>
      <c r="M3130" s="175"/>
      <c r="N3130" s="175" t="s">
        <v>10525</v>
      </c>
      <c r="O3130" t="s">
        <v>1616</v>
      </c>
    </row>
    <row r="3131" spans="12:15">
      <c r="L3131" t="s">
        <v>5825</v>
      </c>
      <c r="M3131" s="175" t="s">
        <v>13745</v>
      </c>
      <c r="N3131" s="175" t="s">
        <v>10526</v>
      </c>
      <c r="O3131" t="s">
        <v>1616</v>
      </c>
    </row>
    <row r="3132" spans="12:15">
      <c r="L3132" t="s">
        <v>5826</v>
      </c>
      <c r="M3132" s="175" t="s">
        <v>13746</v>
      </c>
      <c r="N3132" s="175" t="s">
        <v>10527</v>
      </c>
      <c r="O3132" t="s">
        <v>1616</v>
      </c>
    </row>
    <row r="3133" spans="12:15">
      <c r="L3133" t="s">
        <v>5827</v>
      </c>
      <c r="M3133" s="175" t="s">
        <v>13747</v>
      </c>
      <c r="N3133" s="175" t="s">
        <v>10528</v>
      </c>
      <c r="O3133" t="s">
        <v>1616</v>
      </c>
    </row>
    <row r="3134" spans="12:15">
      <c r="L3134" t="s">
        <v>5828</v>
      </c>
      <c r="M3134" s="175" t="s">
        <v>13748</v>
      </c>
      <c r="N3134" s="175" t="s">
        <v>10529</v>
      </c>
      <c r="O3134" t="s">
        <v>1616</v>
      </c>
    </row>
    <row r="3135" spans="12:15">
      <c r="L3135" t="s">
        <v>5829</v>
      </c>
      <c r="M3135" s="175" t="s">
        <v>13749</v>
      </c>
      <c r="N3135" s="175" t="s">
        <v>10530</v>
      </c>
      <c r="O3135" t="s">
        <v>1616</v>
      </c>
    </row>
    <row r="3136" spans="12:15">
      <c r="L3136" t="s">
        <v>5830</v>
      </c>
      <c r="M3136" s="175" t="s">
        <v>13750</v>
      </c>
      <c r="N3136" s="175" t="s">
        <v>10531</v>
      </c>
      <c r="O3136" t="s">
        <v>1618</v>
      </c>
    </row>
    <row r="3137" spans="12:15">
      <c r="L3137" t="s">
        <v>5831</v>
      </c>
      <c r="M3137" s="175" t="s">
        <v>13751</v>
      </c>
      <c r="N3137" s="175" t="s">
        <v>10532</v>
      </c>
      <c r="O3137" t="s">
        <v>1616</v>
      </c>
    </row>
    <row r="3138" spans="12:15">
      <c r="L3138" t="s">
        <v>5832</v>
      </c>
      <c r="M3138" s="175"/>
      <c r="N3138" s="175" t="s">
        <v>10533</v>
      </c>
      <c r="O3138" t="s">
        <v>1616</v>
      </c>
    </row>
    <row r="3139" spans="12:15">
      <c r="L3139" t="s">
        <v>5833</v>
      </c>
      <c r="M3139" s="175" t="s">
        <v>13752</v>
      </c>
      <c r="N3139" s="175" t="s">
        <v>10534</v>
      </c>
      <c r="O3139" t="s">
        <v>1616</v>
      </c>
    </row>
    <row r="3140" spans="12:15">
      <c r="L3140" t="s">
        <v>5834</v>
      </c>
      <c r="M3140" s="175" t="s">
        <v>13753</v>
      </c>
      <c r="N3140" s="175" t="s">
        <v>10535</v>
      </c>
      <c r="O3140" t="s">
        <v>1616</v>
      </c>
    </row>
    <row r="3141" spans="12:15">
      <c r="L3141" t="s">
        <v>5835</v>
      </c>
      <c r="M3141" s="175" t="s">
        <v>13754</v>
      </c>
      <c r="N3141" s="175" t="s">
        <v>10536</v>
      </c>
      <c r="O3141" t="s">
        <v>1616</v>
      </c>
    </row>
    <row r="3142" spans="12:15">
      <c r="L3142" t="s">
        <v>5836</v>
      </c>
      <c r="M3142" s="175" t="s">
        <v>13755</v>
      </c>
      <c r="N3142" s="175" t="s">
        <v>10537</v>
      </c>
      <c r="O3142" t="s">
        <v>1618</v>
      </c>
    </row>
    <row r="3143" spans="12:15">
      <c r="L3143" t="s">
        <v>5837</v>
      </c>
      <c r="M3143" s="175" t="s">
        <v>13756</v>
      </c>
      <c r="N3143" s="175" t="s">
        <v>10538</v>
      </c>
      <c r="O3143" t="s">
        <v>1618</v>
      </c>
    </row>
    <row r="3144" spans="12:15">
      <c r="L3144" t="s">
        <v>5838</v>
      </c>
      <c r="M3144" s="175" t="s">
        <v>13757</v>
      </c>
      <c r="N3144" s="175" t="s">
        <v>10539</v>
      </c>
      <c r="O3144" t="s">
        <v>1618</v>
      </c>
    </row>
    <row r="3145" spans="12:15">
      <c r="L3145" t="s">
        <v>5839</v>
      </c>
      <c r="M3145" s="175" t="s">
        <v>13758</v>
      </c>
      <c r="N3145" s="175" t="s">
        <v>10540</v>
      </c>
      <c r="O3145" t="s">
        <v>1618</v>
      </c>
    </row>
    <row r="3146" spans="12:15">
      <c r="L3146" t="s">
        <v>5840</v>
      </c>
      <c r="M3146" s="175" t="s">
        <v>13759</v>
      </c>
      <c r="N3146" s="175" t="s">
        <v>10541</v>
      </c>
      <c r="O3146" t="s">
        <v>1618</v>
      </c>
    </row>
    <row r="3147" spans="12:15">
      <c r="L3147" t="s">
        <v>5841</v>
      </c>
      <c r="M3147" s="175" t="s">
        <v>13760</v>
      </c>
      <c r="N3147" s="175" t="s">
        <v>10542</v>
      </c>
      <c r="O3147" t="s">
        <v>1618</v>
      </c>
    </row>
    <row r="3148" spans="12:15">
      <c r="L3148" t="s">
        <v>5842</v>
      </c>
      <c r="M3148" s="175" t="s">
        <v>13761</v>
      </c>
      <c r="N3148" s="175" t="s">
        <v>10543</v>
      </c>
      <c r="O3148" t="s">
        <v>1618</v>
      </c>
    </row>
    <row r="3149" spans="12:15">
      <c r="L3149" t="s">
        <v>5843</v>
      </c>
      <c r="M3149" s="175" t="s">
        <v>13762</v>
      </c>
      <c r="N3149" s="175" t="s">
        <v>10544</v>
      </c>
      <c r="O3149" t="s">
        <v>1616</v>
      </c>
    </row>
    <row r="3150" spans="12:15">
      <c r="L3150" t="s">
        <v>5844</v>
      </c>
      <c r="M3150" s="175" t="s">
        <v>13763</v>
      </c>
      <c r="N3150" s="175" t="s">
        <v>10545</v>
      </c>
      <c r="O3150" t="s">
        <v>1618</v>
      </c>
    </row>
    <row r="3151" spans="12:15">
      <c r="L3151" t="s">
        <v>5845</v>
      </c>
      <c r="M3151" s="175" t="s">
        <v>13764</v>
      </c>
      <c r="N3151" s="175" t="s">
        <v>10546</v>
      </c>
      <c r="O3151" t="s">
        <v>1618</v>
      </c>
    </row>
    <row r="3152" spans="12:15">
      <c r="L3152" t="s">
        <v>5846</v>
      </c>
      <c r="M3152" s="175" t="s">
        <v>13765</v>
      </c>
      <c r="N3152" s="175" t="s">
        <v>10547</v>
      </c>
      <c r="O3152" t="s">
        <v>1616</v>
      </c>
    </row>
    <row r="3153" spans="12:15">
      <c r="L3153" t="s">
        <v>5847</v>
      </c>
      <c r="M3153" s="175" t="s">
        <v>13766</v>
      </c>
      <c r="N3153" s="175" t="s">
        <v>10548</v>
      </c>
      <c r="O3153" t="s">
        <v>1616</v>
      </c>
    </row>
    <row r="3154" spans="12:15">
      <c r="L3154" t="s">
        <v>5848</v>
      </c>
      <c r="M3154" s="175" t="s">
        <v>13767</v>
      </c>
      <c r="N3154" s="175" t="s">
        <v>10549</v>
      </c>
      <c r="O3154" t="s">
        <v>1616</v>
      </c>
    </row>
    <row r="3155" spans="12:15">
      <c r="L3155" t="s">
        <v>5849</v>
      </c>
      <c r="M3155" s="175" t="s">
        <v>13768</v>
      </c>
      <c r="N3155" s="175" t="s">
        <v>10550</v>
      </c>
      <c r="O3155" t="s">
        <v>1616</v>
      </c>
    </row>
    <row r="3156" spans="12:15">
      <c r="L3156" t="s">
        <v>5850</v>
      </c>
      <c r="M3156" s="175" t="s">
        <v>13769</v>
      </c>
      <c r="N3156" s="175" t="s">
        <v>10551</v>
      </c>
      <c r="O3156" t="s">
        <v>1618</v>
      </c>
    </row>
    <row r="3157" spans="12:15">
      <c r="L3157" t="s">
        <v>5851</v>
      </c>
      <c r="M3157" s="175" t="s">
        <v>13770</v>
      </c>
      <c r="N3157" s="175" t="s">
        <v>10552</v>
      </c>
      <c r="O3157" t="s">
        <v>1618</v>
      </c>
    </row>
    <row r="3158" spans="12:15">
      <c r="L3158" t="s">
        <v>5852</v>
      </c>
      <c r="M3158" s="175" t="s">
        <v>13771</v>
      </c>
      <c r="N3158" s="175" t="s">
        <v>10553</v>
      </c>
      <c r="O3158" t="s">
        <v>1616</v>
      </c>
    </row>
    <row r="3159" spans="12:15">
      <c r="L3159" t="s">
        <v>5853</v>
      </c>
      <c r="M3159" s="175" t="s">
        <v>13772</v>
      </c>
      <c r="N3159" s="175" t="s">
        <v>10554</v>
      </c>
      <c r="O3159" t="s">
        <v>1616</v>
      </c>
    </row>
    <row r="3160" spans="12:15">
      <c r="L3160" t="s">
        <v>5854</v>
      </c>
      <c r="M3160" s="175" t="s">
        <v>13773</v>
      </c>
      <c r="N3160" s="175" t="s">
        <v>10555</v>
      </c>
      <c r="O3160" t="s">
        <v>1618</v>
      </c>
    </row>
    <row r="3161" spans="12:15">
      <c r="L3161" t="s">
        <v>5855</v>
      </c>
      <c r="M3161" s="175" t="s">
        <v>13774</v>
      </c>
      <c r="N3161" s="175" t="s">
        <v>10556</v>
      </c>
      <c r="O3161" t="s">
        <v>1618</v>
      </c>
    </row>
    <row r="3162" spans="12:15">
      <c r="L3162" t="s">
        <v>5856</v>
      </c>
      <c r="M3162" s="175" t="s">
        <v>13775</v>
      </c>
      <c r="N3162" s="175" t="s">
        <v>10557</v>
      </c>
      <c r="O3162" t="s">
        <v>1620</v>
      </c>
    </row>
    <row r="3163" spans="12:15">
      <c r="L3163" t="s">
        <v>5857</v>
      </c>
      <c r="M3163" s="175" t="s">
        <v>13776</v>
      </c>
      <c r="N3163" s="175" t="s">
        <v>10558</v>
      </c>
      <c r="O3163" t="s">
        <v>1618</v>
      </c>
    </row>
    <row r="3164" spans="12:15">
      <c r="L3164" t="s">
        <v>5858</v>
      </c>
      <c r="M3164" s="175" t="s">
        <v>13777</v>
      </c>
      <c r="N3164" s="175" t="s">
        <v>10559</v>
      </c>
      <c r="O3164" t="s">
        <v>1616</v>
      </c>
    </row>
    <row r="3165" spans="12:15">
      <c r="L3165" t="s">
        <v>5859</v>
      </c>
      <c r="M3165" s="175" t="s">
        <v>13778</v>
      </c>
      <c r="N3165" s="175" t="s">
        <v>10560</v>
      </c>
      <c r="O3165" t="s">
        <v>1616</v>
      </c>
    </row>
    <row r="3166" spans="12:15">
      <c r="L3166" t="s">
        <v>5860</v>
      </c>
      <c r="M3166" s="175" t="s">
        <v>13779</v>
      </c>
      <c r="N3166" s="175" t="s">
        <v>10561</v>
      </c>
      <c r="O3166" t="s">
        <v>14991</v>
      </c>
    </row>
    <row r="3167" spans="12:15">
      <c r="L3167" t="s">
        <v>5861</v>
      </c>
      <c r="M3167" s="175" t="s">
        <v>13780</v>
      </c>
      <c r="N3167" s="175" t="s">
        <v>10562</v>
      </c>
      <c r="O3167" t="s">
        <v>1616</v>
      </c>
    </row>
    <row r="3168" spans="12:15">
      <c r="L3168" t="s">
        <v>5862</v>
      </c>
      <c r="M3168" s="175" t="s">
        <v>13781</v>
      </c>
      <c r="N3168" s="175" t="s">
        <v>10563</v>
      </c>
      <c r="O3168" t="s">
        <v>1618</v>
      </c>
    </row>
    <row r="3169" spans="12:15">
      <c r="L3169" t="s">
        <v>5863</v>
      </c>
      <c r="M3169" s="175" t="s">
        <v>13782</v>
      </c>
      <c r="N3169" s="175" t="s">
        <v>10564</v>
      </c>
      <c r="O3169" t="s">
        <v>1618</v>
      </c>
    </row>
    <row r="3170" spans="12:15">
      <c r="L3170" t="s">
        <v>5864</v>
      </c>
      <c r="M3170" s="175" t="s">
        <v>13783</v>
      </c>
      <c r="N3170" s="175" t="s">
        <v>10565</v>
      </c>
      <c r="O3170" t="s">
        <v>1616</v>
      </c>
    </row>
    <row r="3171" spans="12:15">
      <c r="L3171" t="s">
        <v>5865</v>
      </c>
      <c r="M3171" s="175" t="s">
        <v>13784</v>
      </c>
      <c r="N3171" s="175" t="s">
        <v>10566</v>
      </c>
      <c r="O3171" t="s">
        <v>1616</v>
      </c>
    </row>
    <row r="3172" spans="12:15">
      <c r="L3172" t="s">
        <v>5866</v>
      </c>
      <c r="M3172" s="175" t="s">
        <v>13785</v>
      </c>
      <c r="N3172" s="175" t="s">
        <v>10567</v>
      </c>
      <c r="O3172" t="s">
        <v>1616</v>
      </c>
    </row>
    <row r="3173" spans="12:15">
      <c r="L3173" t="s">
        <v>5867</v>
      </c>
      <c r="M3173" s="175" t="s">
        <v>13786</v>
      </c>
      <c r="N3173" s="175" t="s">
        <v>10568</v>
      </c>
      <c r="O3173" t="s">
        <v>1616</v>
      </c>
    </row>
    <row r="3174" spans="12:15">
      <c r="L3174" t="s">
        <v>5868</v>
      </c>
      <c r="M3174" s="175" t="s">
        <v>13787</v>
      </c>
      <c r="N3174" s="175" t="s">
        <v>10569</v>
      </c>
      <c r="O3174" t="s">
        <v>1616</v>
      </c>
    </row>
    <row r="3175" spans="12:15">
      <c r="L3175" t="s">
        <v>5869</v>
      </c>
      <c r="M3175" s="175" t="s">
        <v>13788</v>
      </c>
      <c r="N3175" s="175" t="s">
        <v>10570</v>
      </c>
      <c r="O3175" t="s">
        <v>1616</v>
      </c>
    </row>
    <row r="3176" spans="12:15">
      <c r="L3176" t="s">
        <v>5870</v>
      </c>
      <c r="M3176" s="175" t="s">
        <v>13789</v>
      </c>
      <c r="N3176" s="175" t="s">
        <v>10571</v>
      </c>
      <c r="O3176" t="s">
        <v>1616</v>
      </c>
    </row>
    <row r="3177" spans="12:15">
      <c r="L3177" t="s">
        <v>5871</v>
      </c>
      <c r="M3177" s="175" t="s">
        <v>13790</v>
      </c>
      <c r="N3177" s="175" t="s">
        <v>10572</v>
      </c>
      <c r="O3177" t="s">
        <v>1616</v>
      </c>
    </row>
    <row r="3178" spans="12:15">
      <c r="L3178" t="s">
        <v>5872</v>
      </c>
      <c r="M3178" s="175" t="s">
        <v>13791</v>
      </c>
      <c r="N3178" s="175" t="s">
        <v>10573</v>
      </c>
      <c r="O3178" t="s">
        <v>1616</v>
      </c>
    </row>
    <row r="3179" spans="12:15">
      <c r="L3179" t="s">
        <v>5873</v>
      </c>
      <c r="M3179" s="175" t="s">
        <v>13792</v>
      </c>
      <c r="N3179" s="175" t="s">
        <v>10574</v>
      </c>
      <c r="O3179" t="s">
        <v>1616</v>
      </c>
    </row>
    <row r="3180" spans="12:15">
      <c r="L3180" t="s">
        <v>5874</v>
      </c>
      <c r="M3180" s="175" t="s">
        <v>13793</v>
      </c>
      <c r="N3180" s="175" t="s">
        <v>10575</v>
      </c>
      <c r="O3180" t="s">
        <v>1616</v>
      </c>
    </row>
    <row r="3181" spans="12:15">
      <c r="L3181" t="s">
        <v>5875</v>
      </c>
      <c r="M3181" s="175" t="s">
        <v>13794</v>
      </c>
      <c r="N3181" s="175" t="s">
        <v>10576</v>
      </c>
      <c r="O3181" t="s">
        <v>1616</v>
      </c>
    </row>
    <row r="3182" spans="12:15">
      <c r="L3182" t="s">
        <v>5876</v>
      </c>
      <c r="M3182" s="175" t="s">
        <v>13795</v>
      </c>
      <c r="N3182" s="175" t="s">
        <v>10577</v>
      </c>
      <c r="O3182" t="s">
        <v>1616</v>
      </c>
    </row>
    <row r="3183" spans="12:15">
      <c r="L3183" t="s">
        <v>5877</v>
      </c>
      <c r="M3183" s="175" t="s">
        <v>13796</v>
      </c>
      <c r="N3183" s="175" t="s">
        <v>10578</v>
      </c>
      <c r="O3183" t="s">
        <v>1618</v>
      </c>
    </row>
    <row r="3184" spans="12:15">
      <c r="L3184" t="s">
        <v>5878</v>
      </c>
      <c r="M3184" s="175" t="s">
        <v>12316</v>
      </c>
      <c r="N3184" s="175" t="s">
        <v>10579</v>
      </c>
      <c r="O3184" t="s">
        <v>1621</v>
      </c>
    </row>
    <row r="3185" spans="12:15">
      <c r="L3185" t="s">
        <v>5879</v>
      </c>
      <c r="M3185" s="175" t="s">
        <v>13797</v>
      </c>
      <c r="N3185" s="175" t="s">
        <v>10580</v>
      </c>
      <c r="O3185" t="s">
        <v>1616</v>
      </c>
    </row>
    <row r="3186" spans="12:15">
      <c r="L3186" t="s">
        <v>5880</v>
      </c>
      <c r="M3186" s="175" t="s">
        <v>13798</v>
      </c>
      <c r="N3186" s="175" t="s">
        <v>10581</v>
      </c>
      <c r="O3186" t="s">
        <v>1618</v>
      </c>
    </row>
    <row r="3187" spans="12:15">
      <c r="L3187" t="s">
        <v>5881</v>
      </c>
      <c r="M3187" s="175" t="s">
        <v>13799</v>
      </c>
      <c r="N3187" s="175" t="s">
        <v>10582</v>
      </c>
      <c r="O3187" t="s">
        <v>1616</v>
      </c>
    </row>
    <row r="3188" spans="12:15">
      <c r="L3188" t="s">
        <v>5882</v>
      </c>
      <c r="M3188" s="175" t="s">
        <v>13800</v>
      </c>
      <c r="N3188" s="175" t="s">
        <v>10583</v>
      </c>
      <c r="O3188" t="s">
        <v>1618</v>
      </c>
    </row>
    <row r="3189" spans="12:15">
      <c r="L3189" t="s">
        <v>5883</v>
      </c>
      <c r="M3189" s="175" t="s">
        <v>13801</v>
      </c>
      <c r="N3189" s="175" t="s">
        <v>10584</v>
      </c>
      <c r="O3189" t="s">
        <v>1618</v>
      </c>
    </row>
    <row r="3190" spans="12:15">
      <c r="L3190" t="s">
        <v>5884</v>
      </c>
      <c r="M3190" s="175" t="s">
        <v>13802</v>
      </c>
      <c r="N3190" s="175" t="s">
        <v>10585</v>
      </c>
      <c r="O3190" t="s">
        <v>1618</v>
      </c>
    </row>
    <row r="3191" spans="12:15">
      <c r="L3191" t="s">
        <v>5885</v>
      </c>
      <c r="M3191" s="175" t="s">
        <v>13803</v>
      </c>
      <c r="N3191" s="175" t="s">
        <v>10586</v>
      </c>
      <c r="O3191" t="s">
        <v>1618</v>
      </c>
    </row>
    <row r="3192" spans="12:15">
      <c r="L3192" t="s">
        <v>5886</v>
      </c>
      <c r="M3192" s="175" t="s">
        <v>13804</v>
      </c>
      <c r="N3192" s="175" t="s">
        <v>10587</v>
      </c>
      <c r="O3192" t="s">
        <v>1618</v>
      </c>
    </row>
    <row r="3193" spans="12:15">
      <c r="L3193" t="s">
        <v>5887</v>
      </c>
      <c r="M3193" s="175" t="s">
        <v>13805</v>
      </c>
      <c r="N3193" s="175" t="s">
        <v>10588</v>
      </c>
      <c r="O3193" t="s">
        <v>1618</v>
      </c>
    </row>
    <row r="3194" spans="12:15">
      <c r="L3194" t="s">
        <v>5888</v>
      </c>
      <c r="M3194" s="175" t="s">
        <v>13806</v>
      </c>
      <c r="N3194" s="175" t="s">
        <v>10589</v>
      </c>
      <c r="O3194" t="s">
        <v>1618</v>
      </c>
    </row>
    <row r="3195" spans="12:15">
      <c r="L3195" t="s">
        <v>5889</v>
      </c>
      <c r="M3195" s="175" t="s">
        <v>13807</v>
      </c>
      <c r="N3195" s="175" t="s">
        <v>10590</v>
      </c>
      <c r="O3195" t="s">
        <v>1621</v>
      </c>
    </row>
    <row r="3196" spans="12:15">
      <c r="L3196" t="s">
        <v>5890</v>
      </c>
      <c r="M3196" s="175" t="s">
        <v>13808</v>
      </c>
      <c r="N3196" s="175" t="s">
        <v>10591</v>
      </c>
      <c r="O3196" t="s">
        <v>1616</v>
      </c>
    </row>
    <row r="3197" spans="12:15">
      <c r="L3197" t="s">
        <v>5891</v>
      </c>
      <c r="M3197" s="175" t="s">
        <v>13809</v>
      </c>
      <c r="N3197" s="175" t="s">
        <v>10592</v>
      </c>
      <c r="O3197" t="s">
        <v>1616</v>
      </c>
    </row>
    <row r="3198" spans="12:15">
      <c r="L3198" t="s">
        <v>5892</v>
      </c>
      <c r="M3198" s="175" t="s">
        <v>13810</v>
      </c>
      <c r="N3198" s="175" t="s">
        <v>10593</v>
      </c>
      <c r="O3198" t="s">
        <v>1616</v>
      </c>
    </row>
    <row r="3199" spans="12:15">
      <c r="L3199" t="s">
        <v>5893</v>
      </c>
      <c r="M3199" s="175" t="s">
        <v>13811</v>
      </c>
      <c r="N3199" s="175" t="s">
        <v>10594</v>
      </c>
      <c r="O3199" t="s">
        <v>1616</v>
      </c>
    </row>
    <row r="3200" spans="12:15">
      <c r="L3200" t="s">
        <v>5894</v>
      </c>
      <c r="M3200" s="175" t="s">
        <v>13812</v>
      </c>
      <c r="N3200" s="175" t="s">
        <v>10595</v>
      </c>
      <c r="O3200" t="s">
        <v>1618</v>
      </c>
    </row>
    <row r="3201" spans="12:15">
      <c r="L3201" t="s">
        <v>5895</v>
      </c>
      <c r="M3201" s="175" t="s">
        <v>13813</v>
      </c>
      <c r="N3201" s="175" t="s">
        <v>10596</v>
      </c>
      <c r="O3201" t="s">
        <v>1618</v>
      </c>
    </row>
    <row r="3202" spans="12:15">
      <c r="L3202" t="s">
        <v>5896</v>
      </c>
      <c r="M3202" s="175"/>
      <c r="N3202" s="175" t="s">
        <v>10597</v>
      </c>
      <c r="O3202" t="s">
        <v>1616</v>
      </c>
    </row>
    <row r="3203" spans="12:15">
      <c r="L3203" t="s">
        <v>5897</v>
      </c>
      <c r="M3203" s="175"/>
      <c r="N3203" s="175" t="s">
        <v>10598</v>
      </c>
      <c r="O3203" t="s">
        <v>1618</v>
      </c>
    </row>
    <row r="3204" spans="12:15">
      <c r="L3204" t="s">
        <v>5898</v>
      </c>
      <c r="M3204" s="175"/>
      <c r="N3204" s="175" t="s">
        <v>10599</v>
      </c>
      <c r="O3204" t="s">
        <v>1616</v>
      </c>
    </row>
    <row r="3205" spans="12:15">
      <c r="L3205" t="s">
        <v>5899</v>
      </c>
      <c r="M3205" s="175"/>
      <c r="N3205" s="175" t="s">
        <v>10600</v>
      </c>
      <c r="O3205" t="s">
        <v>1618</v>
      </c>
    </row>
    <row r="3206" spans="12:15">
      <c r="L3206" t="s">
        <v>5900</v>
      </c>
      <c r="M3206" s="175"/>
      <c r="N3206" s="175" t="s">
        <v>10601</v>
      </c>
      <c r="O3206" t="s">
        <v>1616</v>
      </c>
    </row>
    <row r="3207" spans="12:15">
      <c r="L3207" t="s">
        <v>5901</v>
      </c>
      <c r="M3207" s="175"/>
      <c r="N3207" s="175" t="s">
        <v>10602</v>
      </c>
      <c r="O3207" t="s">
        <v>1616</v>
      </c>
    </row>
    <row r="3208" spans="12:15">
      <c r="L3208" t="s">
        <v>5902</v>
      </c>
      <c r="M3208" s="175"/>
      <c r="N3208" s="175" t="s">
        <v>10603</v>
      </c>
      <c r="O3208" t="s">
        <v>1616</v>
      </c>
    </row>
    <row r="3209" spans="12:15">
      <c r="L3209" t="s">
        <v>5903</v>
      </c>
      <c r="M3209" s="175"/>
      <c r="N3209" s="175" t="s">
        <v>10604</v>
      </c>
      <c r="O3209" t="s">
        <v>1616</v>
      </c>
    </row>
    <row r="3210" spans="12:15">
      <c r="L3210" t="s">
        <v>5904</v>
      </c>
      <c r="M3210" s="175"/>
      <c r="N3210" s="175" t="s">
        <v>10605</v>
      </c>
      <c r="O3210" t="s">
        <v>1616</v>
      </c>
    </row>
    <row r="3211" spans="12:15">
      <c r="L3211" t="s">
        <v>5905</v>
      </c>
      <c r="M3211" s="175"/>
      <c r="N3211" s="175" t="s">
        <v>10606</v>
      </c>
      <c r="O3211" t="s">
        <v>1616</v>
      </c>
    </row>
    <row r="3212" spans="12:15">
      <c r="L3212" t="s">
        <v>5906</v>
      </c>
      <c r="M3212" s="175"/>
      <c r="N3212" s="175" t="s">
        <v>10607</v>
      </c>
      <c r="O3212" t="s">
        <v>1616</v>
      </c>
    </row>
    <row r="3213" spans="12:15">
      <c r="L3213" t="s">
        <v>5907</v>
      </c>
      <c r="M3213" s="175"/>
      <c r="N3213" s="175" t="s">
        <v>10608</v>
      </c>
      <c r="O3213" t="s">
        <v>1616</v>
      </c>
    </row>
    <row r="3214" spans="12:15">
      <c r="L3214" t="s">
        <v>5908</v>
      </c>
      <c r="M3214" s="175"/>
      <c r="N3214" s="175" t="s">
        <v>10609</v>
      </c>
      <c r="O3214" t="s">
        <v>1616</v>
      </c>
    </row>
    <row r="3215" spans="12:15">
      <c r="L3215" t="s">
        <v>5909</v>
      </c>
      <c r="M3215" s="175"/>
      <c r="N3215" s="175" t="s">
        <v>10610</v>
      </c>
      <c r="O3215" t="s">
        <v>1616</v>
      </c>
    </row>
    <row r="3216" spans="12:15">
      <c r="L3216" t="s">
        <v>5910</v>
      </c>
      <c r="M3216" s="175"/>
      <c r="N3216" s="175" t="s">
        <v>10611</v>
      </c>
      <c r="O3216" t="s">
        <v>1616</v>
      </c>
    </row>
    <row r="3217" spans="12:15">
      <c r="L3217" t="s">
        <v>5911</v>
      </c>
      <c r="M3217" s="175" t="s">
        <v>13814</v>
      </c>
      <c r="N3217" s="175" t="s">
        <v>10612</v>
      </c>
      <c r="O3217" t="s">
        <v>1618</v>
      </c>
    </row>
    <row r="3218" spans="12:15">
      <c r="L3218" t="s">
        <v>5912</v>
      </c>
      <c r="M3218" s="175" t="s">
        <v>13815</v>
      </c>
      <c r="N3218" s="175" t="s">
        <v>10613</v>
      </c>
      <c r="O3218" t="s">
        <v>1618</v>
      </c>
    </row>
    <row r="3219" spans="12:15">
      <c r="L3219" t="s">
        <v>5913</v>
      </c>
      <c r="M3219" s="175" t="s">
        <v>13816</v>
      </c>
      <c r="N3219" s="175" t="s">
        <v>10614</v>
      </c>
      <c r="O3219" t="s">
        <v>1618</v>
      </c>
    </row>
    <row r="3220" spans="12:15">
      <c r="L3220" t="s">
        <v>5914</v>
      </c>
      <c r="M3220" s="175" t="s">
        <v>13817</v>
      </c>
      <c r="N3220" s="175" t="s">
        <v>10615</v>
      </c>
      <c r="O3220" t="s">
        <v>1618</v>
      </c>
    </row>
    <row r="3221" spans="12:15">
      <c r="L3221" t="s">
        <v>5915</v>
      </c>
      <c r="M3221" s="175" t="s">
        <v>13818</v>
      </c>
      <c r="N3221" s="175" t="s">
        <v>10616</v>
      </c>
      <c r="O3221" t="s">
        <v>1616</v>
      </c>
    </row>
    <row r="3222" spans="12:15">
      <c r="L3222" t="s">
        <v>5916</v>
      </c>
      <c r="M3222" s="175" t="s">
        <v>13819</v>
      </c>
      <c r="N3222" s="175" t="s">
        <v>10617</v>
      </c>
      <c r="O3222" t="s">
        <v>1616</v>
      </c>
    </row>
    <row r="3223" spans="12:15">
      <c r="L3223" t="s">
        <v>5917</v>
      </c>
      <c r="M3223" s="175" t="s">
        <v>13820</v>
      </c>
      <c r="N3223" s="175" t="s">
        <v>10618</v>
      </c>
      <c r="O3223" t="s">
        <v>1616</v>
      </c>
    </row>
    <row r="3224" spans="12:15">
      <c r="L3224" t="s">
        <v>5918</v>
      </c>
      <c r="M3224" s="175" t="s">
        <v>13821</v>
      </c>
      <c r="N3224" s="175" t="s">
        <v>10619</v>
      </c>
      <c r="O3224" t="s">
        <v>1618</v>
      </c>
    </row>
    <row r="3225" spans="12:15">
      <c r="L3225" t="s">
        <v>5919</v>
      </c>
      <c r="M3225" s="175"/>
      <c r="N3225" s="175" t="s">
        <v>10620</v>
      </c>
      <c r="O3225" t="s">
        <v>1616</v>
      </c>
    </row>
    <row r="3226" spans="12:15">
      <c r="L3226" t="s">
        <v>5920</v>
      </c>
      <c r="M3226" s="175"/>
      <c r="N3226" s="175" t="s">
        <v>10621</v>
      </c>
      <c r="O3226" t="s">
        <v>1616</v>
      </c>
    </row>
    <row r="3227" spans="12:15">
      <c r="L3227" t="s">
        <v>5921</v>
      </c>
      <c r="M3227" s="175"/>
      <c r="N3227" s="175" t="s">
        <v>10622</v>
      </c>
      <c r="O3227" t="s">
        <v>1616</v>
      </c>
    </row>
    <row r="3228" spans="12:15">
      <c r="L3228" t="s">
        <v>5922</v>
      </c>
      <c r="M3228" s="175" t="s">
        <v>13822</v>
      </c>
      <c r="N3228" s="175" t="s">
        <v>10623</v>
      </c>
      <c r="O3228" t="s">
        <v>1616</v>
      </c>
    </row>
    <row r="3229" spans="12:15">
      <c r="L3229" t="s">
        <v>5923</v>
      </c>
      <c r="M3229" s="175" t="s">
        <v>13823</v>
      </c>
      <c r="N3229" s="175" t="s">
        <v>10624</v>
      </c>
      <c r="O3229" t="s">
        <v>1616</v>
      </c>
    </row>
    <row r="3230" spans="12:15">
      <c r="L3230" t="s">
        <v>5924</v>
      </c>
      <c r="M3230" s="175" t="s">
        <v>13824</v>
      </c>
      <c r="N3230" s="175" t="s">
        <v>10625</v>
      </c>
      <c r="O3230" t="s">
        <v>1616</v>
      </c>
    </row>
    <row r="3231" spans="12:15">
      <c r="L3231" t="s">
        <v>5925</v>
      </c>
      <c r="M3231" s="175" t="s">
        <v>13825</v>
      </c>
      <c r="N3231" s="175" t="s">
        <v>10626</v>
      </c>
      <c r="O3231" t="s">
        <v>1616</v>
      </c>
    </row>
    <row r="3232" spans="12:15">
      <c r="L3232" t="s">
        <v>5926</v>
      </c>
      <c r="M3232" s="175" t="s">
        <v>13826</v>
      </c>
      <c r="N3232" s="175" t="s">
        <v>10627</v>
      </c>
      <c r="O3232" t="s">
        <v>1616</v>
      </c>
    </row>
    <row r="3233" spans="12:15">
      <c r="L3233" t="s">
        <v>5927</v>
      </c>
      <c r="M3233" s="175" t="s">
        <v>13827</v>
      </c>
      <c r="N3233" s="175" t="s">
        <v>10628</v>
      </c>
      <c r="O3233" t="s">
        <v>1616</v>
      </c>
    </row>
    <row r="3234" spans="12:15">
      <c r="L3234" t="s">
        <v>5928</v>
      </c>
      <c r="M3234" s="175" t="s">
        <v>13828</v>
      </c>
      <c r="N3234" s="175" t="s">
        <v>10629</v>
      </c>
      <c r="O3234" t="s">
        <v>1616</v>
      </c>
    </row>
    <row r="3235" spans="12:15">
      <c r="L3235" t="s">
        <v>5929</v>
      </c>
      <c r="M3235" s="175" t="s">
        <v>13829</v>
      </c>
      <c r="N3235" s="175" t="s">
        <v>10630</v>
      </c>
      <c r="O3235" t="s">
        <v>1605</v>
      </c>
    </row>
    <row r="3236" spans="12:15">
      <c r="L3236" t="s">
        <v>5930</v>
      </c>
      <c r="M3236" s="175" t="s">
        <v>13830</v>
      </c>
      <c r="N3236" s="175" t="s">
        <v>10631</v>
      </c>
      <c r="O3236" t="s">
        <v>1618</v>
      </c>
    </row>
    <row r="3237" spans="12:15">
      <c r="L3237" t="s">
        <v>5931</v>
      </c>
      <c r="M3237" s="175" t="s">
        <v>13831</v>
      </c>
      <c r="N3237" s="175" t="s">
        <v>10632</v>
      </c>
      <c r="O3237" t="s">
        <v>1616</v>
      </c>
    </row>
    <row r="3238" spans="12:15">
      <c r="L3238" t="s">
        <v>5932</v>
      </c>
      <c r="M3238" s="175" t="s">
        <v>13832</v>
      </c>
      <c r="N3238" s="175" t="s">
        <v>10633</v>
      </c>
      <c r="O3238" t="s">
        <v>1616</v>
      </c>
    </row>
    <row r="3239" spans="12:15">
      <c r="L3239" t="s">
        <v>5933</v>
      </c>
      <c r="M3239" s="175" t="s">
        <v>13833</v>
      </c>
      <c r="N3239" s="175" t="s">
        <v>10634</v>
      </c>
      <c r="O3239" t="s">
        <v>1616</v>
      </c>
    </row>
    <row r="3240" spans="12:15">
      <c r="L3240" t="s">
        <v>5934</v>
      </c>
      <c r="M3240" s="175" t="s">
        <v>13834</v>
      </c>
      <c r="N3240" s="175" t="s">
        <v>10635</v>
      </c>
      <c r="O3240" t="s">
        <v>1616</v>
      </c>
    </row>
    <row r="3241" spans="12:15">
      <c r="L3241" t="s">
        <v>5935</v>
      </c>
      <c r="M3241" s="175" t="s">
        <v>13835</v>
      </c>
      <c r="N3241" s="175" t="s">
        <v>10636</v>
      </c>
      <c r="O3241" t="s">
        <v>1616</v>
      </c>
    </row>
    <row r="3242" spans="12:15">
      <c r="L3242" t="s">
        <v>5936</v>
      </c>
      <c r="M3242" s="175" t="s">
        <v>13836</v>
      </c>
      <c r="N3242" s="175" t="s">
        <v>10637</v>
      </c>
      <c r="O3242" t="s">
        <v>1616</v>
      </c>
    </row>
    <row r="3243" spans="12:15">
      <c r="L3243" t="s">
        <v>5937</v>
      </c>
      <c r="M3243" s="175" t="s">
        <v>13837</v>
      </c>
      <c r="N3243" s="175" t="s">
        <v>10638</v>
      </c>
      <c r="O3243" t="s">
        <v>1605</v>
      </c>
    </row>
    <row r="3244" spans="12:15">
      <c r="L3244" t="s">
        <v>5938</v>
      </c>
      <c r="M3244" s="175" t="s">
        <v>13838</v>
      </c>
      <c r="N3244" s="175" t="s">
        <v>10639</v>
      </c>
      <c r="O3244" t="s">
        <v>1616</v>
      </c>
    </row>
    <row r="3245" spans="12:15">
      <c r="L3245" t="s">
        <v>5939</v>
      </c>
      <c r="M3245" s="175" t="s">
        <v>13839</v>
      </c>
      <c r="N3245" s="175" t="s">
        <v>10640</v>
      </c>
      <c r="O3245" t="s">
        <v>1616</v>
      </c>
    </row>
    <row r="3246" spans="12:15">
      <c r="L3246" t="s">
        <v>5940</v>
      </c>
      <c r="M3246" s="175" t="s">
        <v>12992</v>
      </c>
      <c r="N3246" s="175" t="s">
        <v>10641</v>
      </c>
      <c r="O3246" t="s">
        <v>1616</v>
      </c>
    </row>
    <row r="3247" spans="12:15">
      <c r="L3247" t="s">
        <v>5941</v>
      </c>
      <c r="M3247" s="175" t="s">
        <v>13840</v>
      </c>
      <c r="N3247" s="175" t="s">
        <v>10642</v>
      </c>
      <c r="O3247" t="s">
        <v>1616</v>
      </c>
    </row>
    <row r="3248" spans="12:15">
      <c r="L3248" t="s">
        <v>5942</v>
      </c>
      <c r="M3248" s="175"/>
      <c r="N3248" s="175" t="s">
        <v>10643</v>
      </c>
      <c r="O3248" t="s">
        <v>1616</v>
      </c>
    </row>
    <row r="3249" spans="12:15">
      <c r="L3249" t="s">
        <v>5943</v>
      </c>
      <c r="M3249" s="175"/>
      <c r="N3249" s="175" t="s">
        <v>10644</v>
      </c>
      <c r="O3249" t="s">
        <v>1616</v>
      </c>
    </row>
    <row r="3250" spans="12:15">
      <c r="L3250" t="s">
        <v>5944</v>
      </c>
      <c r="M3250" s="175"/>
      <c r="N3250" s="175" t="s">
        <v>10645</v>
      </c>
      <c r="O3250" t="s">
        <v>1616</v>
      </c>
    </row>
    <row r="3251" spans="12:15">
      <c r="L3251" t="s">
        <v>5945</v>
      </c>
      <c r="M3251" s="175"/>
      <c r="N3251" s="175" t="s">
        <v>10646</v>
      </c>
      <c r="O3251" t="s">
        <v>1618</v>
      </c>
    </row>
    <row r="3252" spans="12:15">
      <c r="L3252" t="s">
        <v>5946</v>
      </c>
      <c r="M3252" s="175"/>
      <c r="N3252" s="175" t="s">
        <v>10647</v>
      </c>
      <c r="O3252" t="s">
        <v>1616</v>
      </c>
    </row>
    <row r="3253" spans="12:15">
      <c r="L3253" t="s">
        <v>5947</v>
      </c>
      <c r="M3253" s="175"/>
      <c r="N3253" s="175" t="s">
        <v>10648</v>
      </c>
      <c r="O3253" t="s">
        <v>1616</v>
      </c>
    </row>
    <row r="3254" spans="12:15">
      <c r="L3254" t="s">
        <v>5948</v>
      </c>
      <c r="M3254" s="175"/>
      <c r="N3254" s="175" t="s">
        <v>10649</v>
      </c>
      <c r="O3254" t="s">
        <v>1618</v>
      </c>
    </row>
    <row r="3255" spans="12:15">
      <c r="L3255" t="s">
        <v>5949</v>
      </c>
      <c r="M3255" s="175"/>
      <c r="N3255" s="175" t="s">
        <v>10650</v>
      </c>
      <c r="O3255" t="s">
        <v>1616</v>
      </c>
    </row>
    <row r="3256" spans="12:15">
      <c r="L3256" t="s">
        <v>5950</v>
      </c>
      <c r="M3256" s="175"/>
      <c r="N3256" s="175" t="s">
        <v>10651</v>
      </c>
      <c r="O3256" t="s">
        <v>1616</v>
      </c>
    </row>
    <row r="3257" spans="12:15">
      <c r="L3257" t="s">
        <v>5951</v>
      </c>
      <c r="M3257" s="175"/>
      <c r="N3257" s="175" t="s">
        <v>10652</v>
      </c>
      <c r="O3257" t="s">
        <v>1616</v>
      </c>
    </row>
    <row r="3258" spans="12:15">
      <c r="L3258" t="s">
        <v>5952</v>
      </c>
      <c r="M3258" s="175"/>
      <c r="N3258" s="175" t="s">
        <v>10653</v>
      </c>
      <c r="O3258" t="s">
        <v>1616</v>
      </c>
    </row>
    <row r="3259" spans="12:15">
      <c r="L3259" t="s">
        <v>5953</v>
      </c>
      <c r="M3259" s="175"/>
      <c r="N3259" s="175" t="s">
        <v>10654</v>
      </c>
      <c r="O3259" t="s">
        <v>1616</v>
      </c>
    </row>
    <row r="3260" spans="12:15">
      <c r="L3260" t="s">
        <v>5954</v>
      </c>
      <c r="M3260" s="175" t="s">
        <v>13841</v>
      </c>
      <c r="N3260" s="175" t="s">
        <v>10655</v>
      </c>
      <c r="O3260" t="s">
        <v>1617</v>
      </c>
    </row>
    <row r="3261" spans="12:15">
      <c r="L3261" t="s">
        <v>5955</v>
      </c>
      <c r="M3261" s="175" t="s">
        <v>13842</v>
      </c>
      <c r="N3261" s="175" t="s">
        <v>10656</v>
      </c>
      <c r="O3261" t="s">
        <v>1616</v>
      </c>
    </row>
    <row r="3262" spans="12:15">
      <c r="L3262" t="s">
        <v>5956</v>
      </c>
      <c r="M3262" s="175" t="s">
        <v>13843</v>
      </c>
      <c r="N3262" s="175" t="s">
        <v>10657</v>
      </c>
      <c r="O3262" t="s">
        <v>1616</v>
      </c>
    </row>
    <row r="3263" spans="12:15">
      <c r="L3263" t="s">
        <v>5957</v>
      </c>
      <c r="M3263" s="175" t="s">
        <v>13844</v>
      </c>
      <c r="N3263" s="175" t="s">
        <v>10658</v>
      </c>
      <c r="O3263" t="s">
        <v>1618</v>
      </c>
    </row>
    <row r="3264" spans="12:15">
      <c r="L3264" t="s">
        <v>5958</v>
      </c>
      <c r="M3264" s="175" t="s">
        <v>13845</v>
      </c>
      <c r="N3264" s="175" t="s">
        <v>10659</v>
      </c>
      <c r="O3264" t="s">
        <v>1618</v>
      </c>
    </row>
    <row r="3265" spans="12:15">
      <c r="L3265" t="s">
        <v>5959</v>
      </c>
      <c r="M3265" s="175"/>
      <c r="N3265" s="175" t="s">
        <v>10660</v>
      </c>
      <c r="O3265" t="s">
        <v>1614</v>
      </c>
    </row>
    <row r="3266" spans="12:15">
      <c r="L3266" t="s">
        <v>5960</v>
      </c>
      <c r="M3266" s="175"/>
      <c r="N3266" s="175" t="s">
        <v>10661</v>
      </c>
      <c r="O3266" t="s">
        <v>1614</v>
      </c>
    </row>
    <row r="3267" spans="12:15">
      <c r="L3267" t="s">
        <v>5961</v>
      </c>
      <c r="M3267" s="175"/>
      <c r="N3267" s="175" t="s">
        <v>10662</v>
      </c>
      <c r="O3267" t="s">
        <v>1616</v>
      </c>
    </row>
    <row r="3268" spans="12:15">
      <c r="L3268" t="s">
        <v>5962</v>
      </c>
      <c r="M3268" s="175"/>
      <c r="N3268" s="175" t="s">
        <v>10663</v>
      </c>
      <c r="O3268" t="s">
        <v>1616</v>
      </c>
    </row>
    <row r="3269" spans="12:15">
      <c r="L3269" t="s">
        <v>5963</v>
      </c>
      <c r="M3269" s="175"/>
      <c r="N3269" s="175" t="s">
        <v>10664</v>
      </c>
      <c r="O3269" t="s">
        <v>1616</v>
      </c>
    </row>
    <row r="3270" spans="12:15">
      <c r="L3270" t="s">
        <v>5964</v>
      </c>
      <c r="M3270" s="175"/>
      <c r="N3270" s="175" t="s">
        <v>10665</v>
      </c>
      <c r="O3270" t="s">
        <v>1616</v>
      </c>
    </row>
    <row r="3271" spans="12:15">
      <c r="L3271" t="s">
        <v>5965</v>
      </c>
      <c r="M3271" s="175"/>
      <c r="N3271" s="175" t="s">
        <v>10666</v>
      </c>
      <c r="O3271" t="s">
        <v>1616</v>
      </c>
    </row>
    <row r="3272" spans="12:15">
      <c r="L3272" t="s">
        <v>5966</v>
      </c>
      <c r="M3272" s="175"/>
      <c r="N3272" s="175" t="s">
        <v>10667</v>
      </c>
      <c r="O3272" t="s">
        <v>1616</v>
      </c>
    </row>
    <row r="3273" spans="12:15">
      <c r="L3273" t="s">
        <v>5967</v>
      </c>
      <c r="M3273" s="175"/>
      <c r="N3273" s="175" t="s">
        <v>10668</v>
      </c>
      <c r="O3273" t="s">
        <v>1616</v>
      </c>
    </row>
    <row r="3274" spans="12:15">
      <c r="L3274" t="s">
        <v>5968</v>
      </c>
      <c r="M3274" s="175"/>
      <c r="N3274" s="175" t="s">
        <v>10669</v>
      </c>
      <c r="O3274" t="s">
        <v>1616</v>
      </c>
    </row>
    <row r="3275" spans="12:15">
      <c r="L3275" t="s">
        <v>5969</v>
      </c>
      <c r="M3275" s="175"/>
      <c r="N3275" s="175" t="s">
        <v>10670</v>
      </c>
      <c r="O3275" t="s">
        <v>1616</v>
      </c>
    </row>
    <row r="3276" spans="12:15">
      <c r="L3276" t="s">
        <v>5970</v>
      </c>
      <c r="M3276" s="175"/>
      <c r="N3276" s="175" t="s">
        <v>10671</v>
      </c>
      <c r="O3276" t="s">
        <v>1616</v>
      </c>
    </row>
    <row r="3277" spans="12:15">
      <c r="L3277" t="s">
        <v>5971</v>
      </c>
      <c r="M3277" s="175"/>
      <c r="N3277" s="175" t="s">
        <v>10672</v>
      </c>
      <c r="O3277" t="s">
        <v>14991</v>
      </c>
    </row>
    <row r="3278" spans="12:15">
      <c r="L3278" t="s">
        <v>5972</v>
      </c>
      <c r="M3278" s="175"/>
      <c r="N3278" s="175" t="s">
        <v>10673</v>
      </c>
      <c r="O3278" t="s">
        <v>14991</v>
      </c>
    </row>
    <row r="3279" spans="12:15">
      <c r="L3279" t="s">
        <v>5973</v>
      </c>
      <c r="M3279" s="175"/>
      <c r="N3279" s="175" t="s">
        <v>10674</v>
      </c>
      <c r="O3279" t="s">
        <v>1614</v>
      </c>
    </row>
    <row r="3280" spans="12:15">
      <c r="L3280" t="s">
        <v>5974</v>
      </c>
      <c r="M3280" s="175"/>
      <c r="N3280" s="175" t="s">
        <v>10675</v>
      </c>
      <c r="O3280" t="s">
        <v>1616</v>
      </c>
    </row>
    <row r="3281" spans="12:15">
      <c r="L3281" t="s">
        <v>5975</v>
      </c>
      <c r="M3281" s="175"/>
      <c r="N3281" s="175" t="s">
        <v>10676</v>
      </c>
      <c r="O3281" t="s">
        <v>1616</v>
      </c>
    </row>
    <row r="3282" spans="12:15">
      <c r="L3282" t="s">
        <v>5976</v>
      </c>
      <c r="M3282" s="175"/>
      <c r="N3282" s="175" t="s">
        <v>10677</v>
      </c>
      <c r="O3282" t="s">
        <v>1616</v>
      </c>
    </row>
    <row r="3283" spans="12:15">
      <c r="L3283" t="s">
        <v>5977</v>
      </c>
      <c r="M3283" s="175"/>
      <c r="N3283" s="175" t="s">
        <v>10678</v>
      </c>
      <c r="O3283" t="s">
        <v>1616</v>
      </c>
    </row>
    <row r="3284" spans="12:15">
      <c r="L3284" t="s">
        <v>5978</v>
      </c>
      <c r="M3284" s="175"/>
      <c r="N3284" s="175" t="s">
        <v>10679</v>
      </c>
      <c r="O3284" t="s">
        <v>1616</v>
      </c>
    </row>
    <row r="3285" spans="12:15">
      <c r="L3285" t="s">
        <v>5979</v>
      </c>
      <c r="M3285" s="175"/>
      <c r="N3285" s="175" t="s">
        <v>10680</v>
      </c>
      <c r="O3285" t="s">
        <v>1616</v>
      </c>
    </row>
    <row r="3286" spans="12:15">
      <c r="L3286" t="s">
        <v>5980</v>
      </c>
      <c r="M3286" s="175"/>
      <c r="N3286" s="175" t="s">
        <v>10681</v>
      </c>
      <c r="O3286" t="s">
        <v>1616</v>
      </c>
    </row>
    <row r="3287" spans="12:15">
      <c r="L3287" t="s">
        <v>5981</v>
      </c>
      <c r="M3287" s="175"/>
      <c r="N3287" s="175" t="s">
        <v>10682</v>
      </c>
      <c r="O3287" t="s">
        <v>1616</v>
      </c>
    </row>
    <row r="3288" spans="12:15">
      <c r="L3288" t="s">
        <v>5982</v>
      </c>
      <c r="M3288" s="175"/>
      <c r="N3288" s="175" t="s">
        <v>10683</v>
      </c>
      <c r="O3288" t="s">
        <v>1616</v>
      </c>
    </row>
    <row r="3289" spans="12:15">
      <c r="L3289" t="s">
        <v>5983</v>
      </c>
      <c r="M3289" s="175"/>
      <c r="N3289" s="175" t="s">
        <v>10684</v>
      </c>
      <c r="O3289" t="s">
        <v>1616</v>
      </c>
    </row>
    <row r="3290" spans="12:15">
      <c r="L3290" t="s">
        <v>5984</v>
      </c>
      <c r="M3290" s="175"/>
      <c r="N3290" s="175" t="s">
        <v>10685</v>
      </c>
      <c r="O3290" t="s">
        <v>1616</v>
      </c>
    </row>
    <row r="3291" spans="12:15">
      <c r="L3291" t="s">
        <v>5985</v>
      </c>
      <c r="M3291" s="175"/>
      <c r="N3291" s="175" t="s">
        <v>10686</v>
      </c>
      <c r="O3291" t="s">
        <v>1616</v>
      </c>
    </row>
    <row r="3292" spans="12:15">
      <c r="L3292" t="s">
        <v>5986</v>
      </c>
      <c r="M3292" s="175"/>
      <c r="N3292" s="175" t="s">
        <v>10687</v>
      </c>
      <c r="O3292" t="s">
        <v>1621</v>
      </c>
    </row>
    <row r="3293" spans="12:15">
      <c r="L3293" t="s">
        <v>5987</v>
      </c>
      <c r="M3293" s="175"/>
      <c r="N3293" s="175" t="s">
        <v>10688</v>
      </c>
      <c r="O3293" t="s">
        <v>1621</v>
      </c>
    </row>
    <row r="3294" spans="12:15">
      <c r="L3294" t="s">
        <v>5988</v>
      </c>
      <c r="M3294" s="175"/>
      <c r="N3294" s="175" t="s">
        <v>10689</v>
      </c>
      <c r="O3294" t="s">
        <v>1616</v>
      </c>
    </row>
    <row r="3295" spans="12:15">
      <c r="L3295" t="s">
        <v>5989</v>
      </c>
      <c r="M3295" s="175"/>
      <c r="N3295" s="175" t="s">
        <v>10690</v>
      </c>
      <c r="O3295" t="s">
        <v>1616</v>
      </c>
    </row>
    <row r="3296" spans="12:15">
      <c r="L3296" t="s">
        <v>5990</v>
      </c>
      <c r="M3296" s="175"/>
      <c r="N3296" s="175" t="s">
        <v>10691</v>
      </c>
      <c r="O3296" t="s">
        <v>1616</v>
      </c>
    </row>
    <row r="3297" spans="12:15">
      <c r="L3297" t="s">
        <v>5991</v>
      </c>
      <c r="M3297" s="175"/>
      <c r="N3297" s="175" t="s">
        <v>10692</v>
      </c>
      <c r="O3297" t="s">
        <v>1616</v>
      </c>
    </row>
    <row r="3298" spans="12:15">
      <c r="L3298" t="s">
        <v>5992</v>
      </c>
      <c r="M3298" s="175"/>
      <c r="N3298" s="175" t="s">
        <v>10693</v>
      </c>
      <c r="O3298" t="s">
        <v>1616</v>
      </c>
    </row>
    <row r="3299" spans="12:15">
      <c r="L3299" t="s">
        <v>5993</v>
      </c>
      <c r="M3299" s="175"/>
      <c r="N3299" s="175" t="s">
        <v>10694</v>
      </c>
      <c r="O3299" t="s">
        <v>1616</v>
      </c>
    </row>
    <row r="3300" spans="12:15">
      <c r="L3300" t="s">
        <v>5994</v>
      </c>
      <c r="M3300" s="175"/>
      <c r="N3300" s="175" t="s">
        <v>10695</v>
      </c>
      <c r="O3300" t="s">
        <v>1616</v>
      </c>
    </row>
    <row r="3301" spans="12:15">
      <c r="L3301" t="s">
        <v>5995</v>
      </c>
      <c r="M3301" s="175"/>
      <c r="N3301" s="175" t="s">
        <v>10696</v>
      </c>
      <c r="O3301" t="s">
        <v>1614</v>
      </c>
    </row>
    <row r="3302" spans="12:15">
      <c r="L3302" t="s">
        <v>5996</v>
      </c>
      <c r="M3302" s="175"/>
      <c r="N3302" s="175" t="s">
        <v>10697</v>
      </c>
      <c r="O3302" t="s">
        <v>1621</v>
      </c>
    </row>
    <row r="3303" spans="12:15">
      <c r="L3303" t="s">
        <v>5997</v>
      </c>
      <c r="M3303" s="175"/>
      <c r="N3303" s="175" t="s">
        <v>10698</v>
      </c>
      <c r="O3303" t="s">
        <v>14991</v>
      </c>
    </row>
    <row r="3304" spans="12:15">
      <c r="L3304" t="s">
        <v>5998</v>
      </c>
      <c r="M3304" s="175"/>
      <c r="N3304" s="175" t="s">
        <v>10699</v>
      </c>
      <c r="O3304" t="s">
        <v>14991</v>
      </c>
    </row>
    <row r="3305" spans="12:15">
      <c r="L3305" t="s">
        <v>5999</v>
      </c>
      <c r="M3305" s="175"/>
      <c r="N3305" s="175" t="s">
        <v>10700</v>
      </c>
      <c r="O3305" t="s">
        <v>1616</v>
      </c>
    </row>
    <row r="3306" spans="12:15">
      <c r="L3306" t="s">
        <v>6000</v>
      </c>
      <c r="M3306" s="175"/>
      <c r="N3306" s="175" t="s">
        <v>10701</v>
      </c>
      <c r="O3306" t="s">
        <v>1616</v>
      </c>
    </row>
    <row r="3307" spans="12:15">
      <c r="L3307" t="s">
        <v>6001</v>
      </c>
      <c r="M3307" s="175" t="s">
        <v>13846</v>
      </c>
      <c r="N3307" s="175" t="s">
        <v>10702</v>
      </c>
      <c r="O3307" t="s">
        <v>1616</v>
      </c>
    </row>
    <row r="3308" spans="12:15">
      <c r="L3308" t="s">
        <v>6002</v>
      </c>
      <c r="M3308" s="175" t="s">
        <v>13847</v>
      </c>
      <c r="N3308" s="175" t="s">
        <v>10703</v>
      </c>
      <c r="O3308" t="s">
        <v>1616</v>
      </c>
    </row>
    <row r="3309" spans="12:15">
      <c r="L3309" t="s">
        <v>6003</v>
      </c>
      <c r="M3309" s="175"/>
      <c r="N3309" s="175" t="s">
        <v>10704</v>
      </c>
      <c r="O3309" t="s">
        <v>1616</v>
      </c>
    </row>
    <row r="3310" spans="12:15">
      <c r="L3310" t="s">
        <v>6004</v>
      </c>
      <c r="M3310" s="175"/>
      <c r="N3310" s="175" t="s">
        <v>10705</v>
      </c>
      <c r="O3310" t="s">
        <v>1616</v>
      </c>
    </row>
    <row r="3311" spans="12:15">
      <c r="L3311" t="s">
        <v>6005</v>
      </c>
      <c r="M3311" s="175"/>
      <c r="N3311" s="175" t="s">
        <v>10706</v>
      </c>
      <c r="O3311" t="s">
        <v>1616</v>
      </c>
    </row>
    <row r="3312" spans="12:15">
      <c r="L3312" t="s">
        <v>6006</v>
      </c>
      <c r="M3312" s="175"/>
      <c r="N3312" s="175" t="s">
        <v>10707</v>
      </c>
      <c r="O3312" t="s">
        <v>1616</v>
      </c>
    </row>
    <row r="3313" spans="12:15">
      <c r="L3313" t="s">
        <v>6007</v>
      </c>
      <c r="M3313" s="175"/>
      <c r="N3313" s="175" t="s">
        <v>10708</v>
      </c>
      <c r="O3313" t="s">
        <v>1616</v>
      </c>
    </row>
    <row r="3314" spans="12:15">
      <c r="L3314" t="s">
        <v>6008</v>
      </c>
      <c r="M3314" s="175"/>
      <c r="N3314" s="175" t="s">
        <v>10709</v>
      </c>
      <c r="O3314" t="s">
        <v>1616</v>
      </c>
    </row>
    <row r="3315" spans="12:15">
      <c r="L3315" t="s">
        <v>6009</v>
      </c>
      <c r="M3315" s="175"/>
      <c r="N3315" s="175" t="s">
        <v>10710</v>
      </c>
      <c r="O3315" t="s">
        <v>1616</v>
      </c>
    </row>
    <row r="3316" spans="12:15">
      <c r="L3316" t="s">
        <v>6010</v>
      </c>
      <c r="M3316" s="175" t="s">
        <v>13848</v>
      </c>
      <c r="N3316" s="175" t="s">
        <v>10711</v>
      </c>
      <c r="O3316" t="s">
        <v>1616</v>
      </c>
    </row>
    <row r="3317" spans="12:15">
      <c r="L3317" t="s">
        <v>6011</v>
      </c>
      <c r="M3317" s="175" t="s">
        <v>13849</v>
      </c>
      <c r="N3317" s="175" t="s">
        <v>10712</v>
      </c>
      <c r="O3317" t="s">
        <v>1618</v>
      </c>
    </row>
    <row r="3318" spans="12:15">
      <c r="L3318" t="s">
        <v>6012</v>
      </c>
      <c r="M3318" s="175" t="s">
        <v>13850</v>
      </c>
      <c r="N3318" s="175" t="s">
        <v>10713</v>
      </c>
      <c r="O3318" t="s">
        <v>1618</v>
      </c>
    </row>
    <row r="3319" spans="12:15">
      <c r="L3319" t="s">
        <v>6013</v>
      </c>
      <c r="M3319" s="175" t="s">
        <v>13851</v>
      </c>
      <c r="N3319" s="175" t="s">
        <v>10714</v>
      </c>
      <c r="O3319" t="s">
        <v>1618</v>
      </c>
    </row>
    <row r="3320" spans="12:15">
      <c r="L3320" t="s">
        <v>6014</v>
      </c>
      <c r="M3320" s="175"/>
      <c r="N3320" s="175" t="s">
        <v>10715</v>
      </c>
      <c r="O3320" t="s">
        <v>1616</v>
      </c>
    </row>
    <row r="3321" spans="12:15">
      <c r="L3321" t="s">
        <v>6015</v>
      </c>
      <c r="M3321" s="175"/>
      <c r="N3321" s="175" t="s">
        <v>10716</v>
      </c>
      <c r="O3321" t="s">
        <v>1616</v>
      </c>
    </row>
    <row r="3322" spans="12:15">
      <c r="L3322" t="s">
        <v>6016</v>
      </c>
      <c r="M3322" s="175"/>
      <c r="N3322" s="175" t="s">
        <v>10717</v>
      </c>
      <c r="O3322" t="s">
        <v>1616</v>
      </c>
    </row>
    <row r="3323" spans="12:15">
      <c r="L3323" t="s">
        <v>6017</v>
      </c>
      <c r="M3323" s="175"/>
      <c r="N3323" s="175" t="s">
        <v>10718</v>
      </c>
      <c r="O3323" t="s">
        <v>1616</v>
      </c>
    </row>
    <row r="3324" spans="12:15">
      <c r="L3324" t="s">
        <v>6018</v>
      </c>
      <c r="M3324" s="175" t="s">
        <v>13852</v>
      </c>
      <c r="N3324" s="175" t="s">
        <v>10719</v>
      </c>
      <c r="O3324" t="s">
        <v>1616</v>
      </c>
    </row>
    <row r="3325" spans="12:15">
      <c r="L3325" t="s">
        <v>6019</v>
      </c>
      <c r="M3325" s="175" t="s">
        <v>13853</v>
      </c>
      <c r="N3325" s="175" t="s">
        <v>10720</v>
      </c>
      <c r="O3325" t="s">
        <v>1616</v>
      </c>
    </row>
    <row r="3326" spans="12:15">
      <c r="L3326" t="s">
        <v>6020</v>
      </c>
      <c r="M3326" s="175" t="s">
        <v>13854</v>
      </c>
      <c r="N3326" s="175" t="s">
        <v>10721</v>
      </c>
      <c r="O3326" t="s">
        <v>1616</v>
      </c>
    </row>
    <row r="3327" spans="12:15">
      <c r="L3327" t="s">
        <v>6021</v>
      </c>
      <c r="M3327" s="175"/>
      <c r="N3327" s="175" t="s">
        <v>10722</v>
      </c>
      <c r="O3327" t="s">
        <v>1616</v>
      </c>
    </row>
    <row r="3328" spans="12:15">
      <c r="L3328" t="s">
        <v>6022</v>
      </c>
      <c r="M3328" s="175"/>
      <c r="N3328" s="175" t="s">
        <v>10723</v>
      </c>
      <c r="O3328" t="s">
        <v>1616</v>
      </c>
    </row>
    <row r="3329" spans="12:15">
      <c r="L3329" t="s">
        <v>6023</v>
      </c>
      <c r="M3329" s="175" t="s">
        <v>13118</v>
      </c>
      <c r="N3329" s="175" t="s">
        <v>10724</v>
      </c>
      <c r="O3329" t="s">
        <v>1616</v>
      </c>
    </row>
    <row r="3330" spans="12:15">
      <c r="L3330" t="s">
        <v>6024</v>
      </c>
      <c r="M3330" s="175" t="s">
        <v>13118</v>
      </c>
      <c r="N3330" s="175" t="s">
        <v>10725</v>
      </c>
      <c r="O3330" t="s">
        <v>1616</v>
      </c>
    </row>
    <row r="3331" spans="12:15">
      <c r="L3331" t="s">
        <v>6025</v>
      </c>
      <c r="M3331" s="175" t="s">
        <v>13118</v>
      </c>
      <c r="N3331" s="175" t="s">
        <v>10726</v>
      </c>
      <c r="O3331" t="s">
        <v>1616</v>
      </c>
    </row>
    <row r="3332" spans="12:15">
      <c r="L3332" t="s">
        <v>6026</v>
      </c>
      <c r="M3332" s="175" t="s">
        <v>13118</v>
      </c>
      <c r="N3332" s="175" t="s">
        <v>10727</v>
      </c>
      <c r="O3332" t="s">
        <v>1616</v>
      </c>
    </row>
    <row r="3333" spans="12:15">
      <c r="L3333" t="s">
        <v>6027</v>
      </c>
      <c r="M3333" s="175"/>
      <c r="N3333" s="175" t="s">
        <v>10728</v>
      </c>
      <c r="O3333" t="s">
        <v>1616</v>
      </c>
    </row>
    <row r="3334" spans="12:15">
      <c r="L3334" t="s">
        <v>6028</v>
      </c>
      <c r="M3334" s="175" t="s">
        <v>13118</v>
      </c>
      <c r="N3334" s="175" t="s">
        <v>10729</v>
      </c>
      <c r="O3334" t="s">
        <v>1616</v>
      </c>
    </row>
    <row r="3335" spans="12:15">
      <c r="L3335" t="s">
        <v>6029</v>
      </c>
      <c r="M3335" s="175" t="s">
        <v>13118</v>
      </c>
      <c r="N3335" s="175" t="s">
        <v>10730</v>
      </c>
      <c r="O3335" t="s">
        <v>1616</v>
      </c>
    </row>
    <row r="3336" spans="12:15">
      <c r="L3336" t="s">
        <v>6030</v>
      </c>
      <c r="M3336" s="175" t="s">
        <v>13118</v>
      </c>
      <c r="N3336" s="175" t="s">
        <v>10731</v>
      </c>
      <c r="O3336" t="s">
        <v>1616</v>
      </c>
    </row>
    <row r="3337" spans="12:15">
      <c r="L3337" t="s">
        <v>6031</v>
      </c>
      <c r="M3337" s="175" t="s">
        <v>13117</v>
      </c>
      <c r="N3337" s="175" t="s">
        <v>10732</v>
      </c>
      <c r="O3337" t="s">
        <v>1620</v>
      </c>
    </row>
    <row r="3338" spans="12:15">
      <c r="L3338" t="s">
        <v>6032</v>
      </c>
      <c r="M3338" s="175" t="s">
        <v>13855</v>
      </c>
      <c r="N3338" s="175" t="s">
        <v>10733</v>
      </c>
      <c r="O3338" t="s">
        <v>1616</v>
      </c>
    </row>
    <row r="3339" spans="12:15">
      <c r="L3339" t="s">
        <v>6033</v>
      </c>
      <c r="M3339" s="175" t="s">
        <v>13856</v>
      </c>
      <c r="N3339" s="175" t="s">
        <v>10734</v>
      </c>
      <c r="O3339" t="s">
        <v>1616</v>
      </c>
    </row>
    <row r="3340" spans="12:15">
      <c r="L3340" t="s">
        <v>6034</v>
      </c>
      <c r="M3340" s="175" t="s">
        <v>13118</v>
      </c>
      <c r="N3340" s="175" t="s">
        <v>10735</v>
      </c>
      <c r="O3340" t="s">
        <v>1616</v>
      </c>
    </row>
    <row r="3341" spans="12:15">
      <c r="L3341" t="s">
        <v>6035</v>
      </c>
      <c r="M3341" s="175"/>
      <c r="N3341" s="175" t="s">
        <v>10736</v>
      </c>
      <c r="O3341" t="s">
        <v>1616</v>
      </c>
    </row>
    <row r="3342" spans="12:15">
      <c r="L3342" t="s">
        <v>6036</v>
      </c>
      <c r="M3342" s="175" t="s">
        <v>13857</v>
      </c>
      <c r="N3342" s="175" t="s">
        <v>10737</v>
      </c>
      <c r="O3342" t="s">
        <v>1616</v>
      </c>
    </row>
    <row r="3343" spans="12:15">
      <c r="L3343" t="s">
        <v>6037</v>
      </c>
      <c r="M3343" s="175" t="s">
        <v>13858</v>
      </c>
      <c r="N3343" s="175" t="s">
        <v>10738</v>
      </c>
      <c r="O3343" t="s">
        <v>1616</v>
      </c>
    </row>
    <row r="3344" spans="12:15">
      <c r="L3344" t="s">
        <v>6038</v>
      </c>
      <c r="M3344" s="175" t="s">
        <v>13859</v>
      </c>
      <c r="N3344" s="175" t="s">
        <v>10739</v>
      </c>
      <c r="O3344" t="s">
        <v>1618</v>
      </c>
    </row>
    <row r="3345" spans="12:15">
      <c r="L3345" t="s">
        <v>6039</v>
      </c>
      <c r="M3345" s="175" t="s">
        <v>13860</v>
      </c>
      <c r="N3345" s="175" t="s">
        <v>10740</v>
      </c>
      <c r="O3345" t="s">
        <v>1616</v>
      </c>
    </row>
    <row r="3346" spans="12:15">
      <c r="L3346" t="s">
        <v>6040</v>
      </c>
      <c r="M3346" s="175" t="s">
        <v>13861</v>
      </c>
      <c r="N3346" s="175" t="s">
        <v>10741</v>
      </c>
      <c r="O3346" t="s">
        <v>1616</v>
      </c>
    </row>
    <row r="3347" spans="12:15">
      <c r="L3347" t="s">
        <v>6041</v>
      </c>
      <c r="M3347" s="175" t="s">
        <v>13862</v>
      </c>
      <c r="N3347" s="175" t="s">
        <v>10742</v>
      </c>
      <c r="O3347" t="s">
        <v>1616</v>
      </c>
    </row>
    <row r="3348" spans="12:15">
      <c r="L3348" t="s">
        <v>6042</v>
      </c>
      <c r="M3348" s="175" t="s">
        <v>13863</v>
      </c>
      <c r="N3348" s="175" t="s">
        <v>10743</v>
      </c>
      <c r="O3348" t="s">
        <v>1616</v>
      </c>
    </row>
    <row r="3349" spans="12:15">
      <c r="L3349" t="s">
        <v>6043</v>
      </c>
      <c r="M3349" s="175" t="s">
        <v>13864</v>
      </c>
      <c r="N3349" s="175" t="s">
        <v>10744</v>
      </c>
      <c r="O3349" t="s">
        <v>1616</v>
      </c>
    </row>
    <row r="3350" spans="12:15">
      <c r="L3350" t="s">
        <v>6044</v>
      </c>
      <c r="M3350" s="175" t="s">
        <v>13865</v>
      </c>
      <c r="N3350" s="175" t="s">
        <v>10745</v>
      </c>
      <c r="O3350" t="s">
        <v>1616</v>
      </c>
    </row>
    <row r="3351" spans="12:15">
      <c r="L3351" t="s">
        <v>6045</v>
      </c>
      <c r="M3351" s="175" t="s">
        <v>13866</v>
      </c>
      <c r="N3351" s="175" t="s">
        <v>10746</v>
      </c>
      <c r="O3351" t="s">
        <v>1616</v>
      </c>
    </row>
    <row r="3352" spans="12:15">
      <c r="L3352" t="s">
        <v>6046</v>
      </c>
      <c r="M3352" s="175" t="s">
        <v>13867</v>
      </c>
      <c r="N3352" s="175" t="s">
        <v>10747</v>
      </c>
      <c r="O3352" t="s">
        <v>1616</v>
      </c>
    </row>
    <row r="3353" spans="12:15">
      <c r="L3353" t="s">
        <v>6047</v>
      </c>
      <c r="M3353" s="175" t="s">
        <v>13868</v>
      </c>
      <c r="N3353" s="175" t="s">
        <v>10748</v>
      </c>
      <c r="O3353" t="s">
        <v>1616</v>
      </c>
    </row>
    <row r="3354" spans="12:15">
      <c r="L3354" t="s">
        <v>6048</v>
      </c>
      <c r="M3354" s="175" t="s">
        <v>13869</v>
      </c>
      <c r="N3354" s="175" t="s">
        <v>10749</v>
      </c>
      <c r="O3354" t="s">
        <v>1618</v>
      </c>
    </row>
    <row r="3355" spans="12:15">
      <c r="L3355" t="s">
        <v>6049</v>
      </c>
      <c r="M3355" s="175"/>
      <c r="N3355" s="175" t="s">
        <v>10750</v>
      </c>
      <c r="O3355" t="s">
        <v>1616</v>
      </c>
    </row>
    <row r="3356" spans="12:15">
      <c r="L3356" t="s">
        <v>6050</v>
      </c>
      <c r="M3356" s="175"/>
      <c r="N3356" s="175" t="s">
        <v>10751</v>
      </c>
      <c r="O3356" t="s">
        <v>1616</v>
      </c>
    </row>
    <row r="3357" spans="12:15">
      <c r="L3357" t="s">
        <v>6051</v>
      </c>
      <c r="M3357" s="175"/>
      <c r="N3357" s="175" t="s">
        <v>10752</v>
      </c>
      <c r="O3357" t="s">
        <v>1616</v>
      </c>
    </row>
    <row r="3358" spans="12:15">
      <c r="L3358" t="s">
        <v>6052</v>
      </c>
      <c r="M3358" s="175"/>
      <c r="N3358" s="175" t="s">
        <v>10753</v>
      </c>
      <c r="O3358" t="s">
        <v>1616</v>
      </c>
    </row>
    <row r="3359" spans="12:15">
      <c r="L3359" t="s">
        <v>6053</v>
      </c>
      <c r="M3359" s="175"/>
      <c r="N3359" s="175" t="s">
        <v>10754</v>
      </c>
      <c r="O3359" t="s">
        <v>1616</v>
      </c>
    </row>
    <row r="3360" spans="12:15">
      <c r="L3360" t="s">
        <v>6054</v>
      </c>
      <c r="M3360" s="175"/>
      <c r="N3360" s="175" t="s">
        <v>10755</v>
      </c>
      <c r="O3360" t="s">
        <v>1616</v>
      </c>
    </row>
    <row r="3361" spans="12:15">
      <c r="L3361" t="s">
        <v>6055</v>
      </c>
      <c r="M3361" s="175"/>
      <c r="N3361" s="175" t="s">
        <v>10756</v>
      </c>
      <c r="O3361" t="s">
        <v>1616</v>
      </c>
    </row>
    <row r="3362" spans="12:15">
      <c r="L3362" t="s">
        <v>6056</v>
      </c>
      <c r="M3362" s="175"/>
      <c r="N3362" s="175" t="s">
        <v>10757</v>
      </c>
      <c r="O3362" t="s">
        <v>1616</v>
      </c>
    </row>
    <row r="3363" spans="12:15">
      <c r="L3363" t="s">
        <v>6057</v>
      </c>
      <c r="M3363" s="175"/>
      <c r="N3363" s="175" t="s">
        <v>10758</v>
      </c>
      <c r="O3363" t="s">
        <v>1616</v>
      </c>
    </row>
    <row r="3364" spans="12:15">
      <c r="L3364" t="s">
        <v>6058</v>
      </c>
      <c r="M3364" s="175"/>
      <c r="N3364" s="175" t="s">
        <v>10759</v>
      </c>
      <c r="O3364" t="s">
        <v>1616</v>
      </c>
    </row>
    <row r="3365" spans="12:15">
      <c r="L3365" t="s">
        <v>6059</v>
      </c>
      <c r="M3365" s="175"/>
      <c r="N3365" s="175" t="s">
        <v>10760</v>
      </c>
      <c r="O3365" t="s">
        <v>1616</v>
      </c>
    </row>
    <row r="3366" spans="12:15">
      <c r="L3366" t="s">
        <v>6060</v>
      </c>
      <c r="M3366" s="175"/>
      <c r="N3366" s="175" t="s">
        <v>10761</v>
      </c>
      <c r="O3366" t="s">
        <v>1616</v>
      </c>
    </row>
    <row r="3367" spans="12:15">
      <c r="L3367" t="s">
        <v>6061</v>
      </c>
      <c r="M3367" s="175"/>
      <c r="N3367" s="175" t="s">
        <v>10762</v>
      </c>
      <c r="O3367" t="s">
        <v>1616</v>
      </c>
    </row>
    <row r="3368" spans="12:15">
      <c r="L3368" t="s">
        <v>6062</v>
      </c>
      <c r="M3368" s="175"/>
      <c r="N3368" s="175" t="s">
        <v>10763</v>
      </c>
      <c r="O3368" t="s">
        <v>1616</v>
      </c>
    </row>
    <row r="3369" spans="12:15">
      <c r="L3369" t="s">
        <v>6063</v>
      </c>
      <c r="M3369" s="175" t="s">
        <v>13870</v>
      </c>
      <c r="N3369" s="175" t="s">
        <v>10764</v>
      </c>
      <c r="O3369" t="s">
        <v>1616</v>
      </c>
    </row>
    <row r="3370" spans="12:15">
      <c r="L3370" t="s">
        <v>6064</v>
      </c>
      <c r="M3370" s="175"/>
      <c r="N3370" s="175" t="s">
        <v>10765</v>
      </c>
      <c r="O3370" t="s">
        <v>1616</v>
      </c>
    </row>
    <row r="3371" spans="12:15">
      <c r="L3371" t="s">
        <v>6065</v>
      </c>
      <c r="M3371" s="175"/>
      <c r="N3371" s="175" t="s">
        <v>10766</v>
      </c>
      <c r="O3371" t="s">
        <v>1616</v>
      </c>
    </row>
    <row r="3372" spans="12:15">
      <c r="L3372" t="s">
        <v>6066</v>
      </c>
      <c r="M3372" s="175"/>
      <c r="N3372" s="175" t="s">
        <v>10767</v>
      </c>
      <c r="O3372" t="s">
        <v>1616</v>
      </c>
    </row>
    <row r="3373" spans="12:15">
      <c r="L3373" t="s">
        <v>6067</v>
      </c>
      <c r="M3373" s="175"/>
      <c r="N3373" s="175" t="s">
        <v>10768</v>
      </c>
      <c r="O3373" t="s">
        <v>1616</v>
      </c>
    </row>
    <row r="3374" spans="12:15">
      <c r="L3374" t="s">
        <v>6068</v>
      </c>
      <c r="M3374" s="175"/>
      <c r="N3374" s="175" t="s">
        <v>10769</v>
      </c>
      <c r="O3374" t="s">
        <v>1616</v>
      </c>
    </row>
    <row r="3375" spans="12:15">
      <c r="L3375" t="s">
        <v>6069</v>
      </c>
      <c r="M3375" s="175"/>
      <c r="N3375" s="175" t="s">
        <v>10770</v>
      </c>
      <c r="O3375" t="s">
        <v>1618</v>
      </c>
    </row>
    <row r="3376" spans="12:15">
      <c r="L3376" t="s">
        <v>6070</v>
      </c>
      <c r="M3376" s="175"/>
      <c r="N3376" s="175" t="s">
        <v>10771</v>
      </c>
      <c r="O3376" t="s">
        <v>1618</v>
      </c>
    </row>
    <row r="3377" spans="12:15">
      <c r="L3377" t="s">
        <v>6071</v>
      </c>
      <c r="M3377" s="175"/>
      <c r="N3377" s="175" t="s">
        <v>10772</v>
      </c>
      <c r="O3377" t="s">
        <v>1618</v>
      </c>
    </row>
    <row r="3378" spans="12:15">
      <c r="L3378" t="s">
        <v>6072</v>
      </c>
      <c r="M3378" s="175"/>
      <c r="N3378" s="175" t="s">
        <v>10773</v>
      </c>
      <c r="O3378" t="s">
        <v>1618</v>
      </c>
    </row>
    <row r="3379" spans="12:15">
      <c r="L3379" t="s">
        <v>6073</v>
      </c>
      <c r="M3379" s="175"/>
      <c r="N3379" s="175" t="s">
        <v>10774</v>
      </c>
      <c r="O3379" t="s">
        <v>1618</v>
      </c>
    </row>
    <row r="3380" spans="12:15">
      <c r="L3380" t="s">
        <v>6074</v>
      </c>
      <c r="M3380" s="175"/>
      <c r="N3380" s="175" t="s">
        <v>10775</v>
      </c>
      <c r="O3380" t="s">
        <v>1618</v>
      </c>
    </row>
    <row r="3381" spans="12:15">
      <c r="L3381" t="s">
        <v>6075</v>
      </c>
      <c r="M3381" s="175"/>
      <c r="N3381" s="175" t="s">
        <v>10776</v>
      </c>
      <c r="O3381" t="s">
        <v>1616</v>
      </c>
    </row>
    <row r="3382" spans="12:15">
      <c r="L3382" t="s">
        <v>6076</v>
      </c>
      <c r="M3382" s="175"/>
      <c r="N3382" s="175" t="s">
        <v>10777</v>
      </c>
      <c r="O3382" t="s">
        <v>1616</v>
      </c>
    </row>
    <row r="3383" spans="12:15">
      <c r="L3383" t="s">
        <v>6077</v>
      </c>
      <c r="M3383" s="175"/>
      <c r="N3383" s="175" t="s">
        <v>10778</v>
      </c>
      <c r="O3383" t="s">
        <v>1616</v>
      </c>
    </row>
    <row r="3384" spans="12:15">
      <c r="L3384" t="s">
        <v>6078</v>
      </c>
      <c r="M3384" s="175"/>
      <c r="N3384" s="175" t="s">
        <v>10779</v>
      </c>
      <c r="O3384" t="s">
        <v>1618</v>
      </c>
    </row>
    <row r="3385" spans="12:15">
      <c r="L3385" t="s">
        <v>6079</v>
      </c>
      <c r="M3385" s="175"/>
      <c r="N3385" s="175" t="s">
        <v>10780</v>
      </c>
      <c r="O3385" t="s">
        <v>1616</v>
      </c>
    </row>
    <row r="3386" spans="12:15">
      <c r="L3386" t="s">
        <v>6080</v>
      </c>
      <c r="M3386" s="175"/>
      <c r="N3386" s="175" t="s">
        <v>10781</v>
      </c>
      <c r="O3386" t="s">
        <v>1616</v>
      </c>
    </row>
    <row r="3387" spans="12:15">
      <c r="L3387" t="s">
        <v>6081</v>
      </c>
      <c r="M3387" s="175"/>
      <c r="N3387" s="175" t="s">
        <v>10782</v>
      </c>
      <c r="O3387" t="s">
        <v>1616</v>
      </c>
    </row>
    <row r="3388" spans="12:15">
      <c r="L3388" t="s">
        <v>6082</v>
      </c>
      <c r="M3388" s="175"/>
      <c r="N3388" s="175" t="s">
        <v>10783</v>
      </c>
      <c r="O3388" t="s">
        <v>1618</v>
      </c>
    </row>
    <row r="3389" spans="12:15">
      <c r="L3389" t="s">
        <v>6083</v>
      </c>
      <c r="M3389" s="175"/>
      <c r="N3389" s="175" t="s">
        <v>10784</v>
      </c>
      <c r="O3389" t="s">
        <v>1618</v>
      </c>
    </row>
    <row r="3390" spans="12:15">
      <c r="L3390" t="s">
        <v>6084</v>
      </c>
      <c r="M3390" s="175"/>
      <c r="N3390" s="175" t="s">
        <v>10785</v>
      </c>
      <c r="O3390" t="s">
        <v>1616</v>
      </c>
    </row>
    <row r="3391" spans="12:15">
      <c r="L3391" t="s">
        <v>6085</v>
      </c>
      <c r="M3391" s="175"/>
      <c r="N3391" s="175" t="s">
        <v>10786</v>
      </c>
      <c r="O3391" t="s">
        <v>1604</v>
      </c>
    </row>
    <row r="3392" spans="12:15">
      <c r="L3392" t="s">
        <v>6086</v>
      </c>
      <c r="M3392" s="175" t="s">
        <v>13871</v>
      </c>
      <c r="N3392" s="175" t="s">
        <v>10787</v>
      </c>
      <c r="O3392" t="s">
        <v>1618</v>
      </c>
    </row>
    <row r="3393" spans="12:15">
      <c r="L3393" t="s">
        <v>6087</v>
      </c>
      <c r="M3393" s="175"/>
      <c r="N3393" s="175" t="s">
        <v>10788</v>
      </c>
      <c r="O3393" t="s">
        <v>1616</v>
      </c>
    </row>
    <row r="3394" spans="12:15">
      <c r="L3394" t="s">
        <v>6088</v>
      </c>
      <c r="M3394" s="175"/>
      <c r="N3394" s="175" t="s">
        <v>10789</v>
      </c>
      <c r="O3394" t="s">
        <v>1618</v>
      </c>
    </row>
    <row r="3395" spans="12:15">
      <c r="L3395" t="s">
        <v>6089</v>
      </c>
      <c r="M3395" s="175"/>
      <c r="N3395" s="175" t="s">
        <v>10790</v>
      </c>
      <c r="O3395" t="s">
        <v>1616</v>
      </c>
    </row>
    <row r="3396" spans="12:15">
      <c r="L3396" t="s">
        <v>6090</v>
      </c>
      <c r="M3396" s="175"/>
      <c r="N3396" s="175" t="s">
        <v>10791</v>
      </c>
      <c r="O3396" t="s">
        <v>1616</v>
      </c>
    </row>
    <row r="3397" spans="12:15">
      <c r="L3397" t="s">
        <v>6091</v>
      </c>
      <c r="M3397" s="175"/>
      <c r="N3397" s="175" t="s">
        <v>10792</v>
      </c>
      <c r="O3397" t="s">
        <v>1616</v>
      </c>
    </row>
    <row r="3398" spans="12:15">
      <c r="L3398" t="s">
        <v>6092</v>
      </c>
      <c r="M3398" s="175"/>
      <c r="N3398" s="175" t="s">
        <v>10793</v>
      </c>
      <c r="O3398" t="s">
        <v>1618</v>
      </c>
    </row>
    <row r="3399" spans="12:15">
      <c r="L3399" t="s">
        <v>6093</v>
      </c>
      <c r="M3399" s="175"/>
      <c r="N3399" s="175" t="s">
        <v>10794</v>
      </c>
      <c r="O3399" t="s">
        <v>1618</v>
      </c>
    </row>
    <row r="3400" spans="12:15">
      <c r="L3400" t="s">
        <v>6094</v>
      </c>
      <c r="M3400" s="175"/>
      <c r="N3400" s="175" t="s">
        <v>10795</v>
      </c>
      <c r="O3400" t="s">
        <v>1616</v>
      </c>
    </row>
    <row r="3401" spans="12:15">
      <c r="L3401" t="s">
        <v>6095</v>
      </c>
      <c r="M3401" s="175"/>
      <c r="N3401" s="175" t="s">
        <v>10796</v>
      </c>
      <c r="O3401" t="s">
        <v>1616</v>
      </c>
    </row>
    <row r="3402" spans="12:15">
      <c r="L3402" t="s">
        <v>6096</v>
      </c>
      <c r="M3402" s="175" t="s">
        <v>13872</v>
      </c>
      <c r="N3402" s="175" t="s">
        <v>10797</v>
      </c>
      <c r="O3402" t="s">
        <v>1616</v>
      </c>
    </row>
    <row r="3403" spans="12:15">
      <c r="L3403" t="s">
        <v>6097</v>
      </c>
      <c r="M3403" s="175" t="s">
        <v>13873</v>
      </c>
      <c r="N3403" s="175" t="s">
        <v>10798</v>
      </c>
      <c r="O3403" t="s">
        <v>1616</v>
      </c>
    </row>
    <row r="3404" spans="12:15">
      <c r="L3404" t="s">
        <v>6098</v>
      </c>
      <c r="M3404" s="175"/>
      <c r="N3404" s="175" t="s">
        <v>10799</v>
      </c>
      <c r="O3404" t="s">
        <v>1616</v>
      </c>
    </row>
    <row r="3405" spans="12:15">
      <c r="L3405" t="s">
        <v>6099</v>
      </c>
      <c r="M3405" s="175" t="s">
        <v>13874</v>
      </c>
      <c r="N3405" s="175" t="s">
        <v>10800</v>
      </c>
      <c r="O3405" t="s">
        <v>1621</v>
      </c>
    </row>
    <row r="3406" spans="12:15">
      <c r="L3406" t="s">
        <v>6100</v>
      </c>
      <c r="M3406" s="175"/>
      <c r="N3406" s="175" t="s">
        <v>10801</v>
      </c>
      <c r="O3406" t="s">
        <v>1616</v>
      </c>
    </row>
    <row r="3407" spans="12:15">
      <c r="L3407" t="s">
        <v>6101</v>
      </c>
      <c r="M3407" s="175" t="s">
        <v>13875</v>
      </c>
      <c r="N3407" s="175" t="s">
        <v>10802</v>
      </c>
      <c r="O3407" t="s">
        <v>1621</v>
      </c>
    </row>
    <row r="3408" spans="12:15">
      <c r="L3408" t="s">
        <v>6102</v>
      </c>
      <c r="M3408" s="175" t="s">
        <v>13876</v>
      </c>
      <c r="N3408" s="175" t="s">
        <v>10803</v>
      </c>
      <c r="O3408" t="s">
        <v>1621</v>
      </c>
    </row>
    <row r="3409" spans="12:15">
      <c r="L3409" t="s">
        <v>6103</v>
      </c>
      <c r="M3409" s="175" t="s">
        <v>13877</v>
      </c>
      <c r="N3409" s="175" t="s">
        <v>10804</v>
      </c>
      <c r="O3409" t="s">
        <v>1616</v>
      </c>
    </row>
    <row r="3410" spans="12:15">
      <c r="L3410" t="s">
        <v>6104</v>
      </c>
      <c r="M3410" s="175" t="s">
        <v>13878</v>
      </c>
      <c r="N3410" s="175" t="s">
        <v>10805</v>
      </c>
      <c r="O3410" t="s">
        <v>1616</v>
      </c>
    </row>
    <row r="3411" spans="12:15">
      <c r="L3411" t="s">
        <v>6105</v>
      </c>
      <c r="M3411" s="175" t="s">
        <v>13879</v>
      </c>
      <c r="N3411" s="175" t="s">
        <v>10806</v>
      </c>
      <c r="O3411" t="s">
        <v>1616</v>
      </c>
    </row>
    <row r="3412" spans="12:15">
      <c r="L3412" t="s">
        <v>6106</v>
      </c>
      <c r="M3412" s="175" t="s">
        <v>13182</v>
      </c>
      <c r="N3412" s="175" t="s">
        <v>9482</v>
      </c>
      <c r="O3412" t="s">
        <v>1616</v>
      </c>
    </row>
    <row r="3413" spans="12:15">
      <c r="L3413" t="s">
        <v>6107</v>
      </c>
      <c r="M3413" s="175" t="s">
        <v>13880</v>
      </c>
      <c r="N3413" s="175" t="s">
        <v>10807</v>
      </c>
      <c r="O3413" t="s">
        <v>1616</v>
      </c>
    </row>
    <row r="3414" spans="12:15">
      <c r="L3414" t="s">
        <v>6108</v>
      </c>
      <c r="M3414" s="175" t="s">
        <v>13881</v>
      </c>
      <c r="N3414" s="175" t="s">
        <v>10808</v>
      </c>
      <c r="O3414" t="s">
        <v>1618</v>
      </c>
    </row>
    <row r="3415" spans="12:15">
      <c r="L3415" t="s">
        <v>6109</v>
      </c>
      <c r="M3415" s="175" t="s">
        <v>13185</v>
      </c>
      <c r="N3415" s="175" t="s">
        <v>9504</v>
      </c>
      <c r="O3415" t="s">
        <v>1616</v>
      </c>
    </row>
    <row r="3416" spans="12:15">
      <c r="L3416" t="s">
        <v>6110</v>
      </c>
      <c r="M3416" s="175" t="s">
        <v>13882</v>
      </c>
      <c r="N3416" s="175" t="s">
        <v>10809</v>
      </c>
      <c r="O3416" t="s">
        <v>1616</v>
      </c>
    </row>
    <row r="3417" spans="12:15">
      <c r="L3417" t="s">
        <v>6111</v>
      </c>
      <c r="M3417" s="175" t="s">
        <v>13883</v>
      </c>
      <c r="N3417" s="175" t="s">
        <v>10810</v>
      </c>
      <c r="O3417" t="s">
        <v>1618</v>
      </c>
    </row>
    <row r="3418" spans="12:15">
      <c r="L3418" t="s">
        <v>6112</v>
      </c>
      <c r="M3418" s="175" t="s">
        <v>13884</v>
      </c>
      <c r="N3418" s="175" t="s">
        <v>10811</v>
      </c>
      <c r="O3418" t="s">
        <v>1618</v>
      </c>
    </row>
    <row r="3419" spans="12:15">
      <c r="L3419" t="s">
        <v>6113</v>
      </c>
      <c r="M3419" s="175" t="s">
        <v>13885</v>
      </c>
      <c r="N3419" s="175" t="s">
        <v>10812</v>
      </c>
      <c r="O3419" t="s">
        <v>1616</v>
      </c>
    </row>
    <row r="3420" spans="12:15">
      <c r="L3420" t="s">
        <v>6114</v>
      </c>
      <c r="M3420" s="175" t="s">
        <v>13886</v>
      </c>
      <c r="N3420" s="175" t="s">
        <v>10813</v>
      </c>
      <c r="O3420" t="s">
        <v>1618</v>
      </c>
    </row>
    <row r="3421" spans="12:15">
      <c r="L3421" t="s">
        <v>6115</v>
      </c>
      <c r="M3421" s="175" t="s">
        <v>13887</v>
      </c>
      <c r="N3421" s="175" t="s">
        <v>10814</v>
      </c>
      <c r="O3421" t="s">
        <v>1616</v>
      </c>
    </row>
    <row r="3422" spans="12:15">
      <c r="L3422" t="s">
        <v>6116</v>
      </c>
      <c r="M3422" s="175" t="s">
        <v>13184</v>
      </c>
      <c r="N3422" s="175" t="s">
        <v>9484</v>
      </c>
      <c r="O3422" t="s">
        <v>1616</v>
      </c>
    </row>
    <row r="3423" spans="12:15">
      <c r="L3423" t="s">
        <v>6117</v>
      </c>
      <c r="M3423" s="175" t="s">
        <v>13888</v>
      </c>
      <c r="N3423" s="175" t="s">
        <v>10815</v>
      </c>
      <c r="O3423" t="s">
        <v>1616</v>
      </c>
    </row>
    <row r="3424" spans="12:15">
      <c r="L3424" t="s">
        <v>6118</v>
      </c>
      <c r="M3424" s="175" t="s">
        <v>13889</v>
      </c>
      <c r="N3424" s="175" t="s">
        <v>10816</v>
      </c>
      <c r="O3424" t="s">
        <v>1616</v>
      </c>
    </row>
    <row r="3425" spans="12:15">
      <c r="L3425" t="s">
        <v>6119</v>
      </c>
      <c r="M3425" s="175" t="s">
        <v>13890</v>
      </c>
      <c r="N3425" s="175" t="s">
        <v>10817</v>
      </c>
      <c r="O3425" t="s">
        <v>1616</v>
      </c>
    </row>
    <row r="3426" spans="12:15">
      <c r="L3426" t="s">
        <v>6120</v>
      </c>
      <c r="M3426" s="175" t="s">
        <v>13192</v>
      </c>
      <c r="N3426" s="175" t="s">
        <v>9492</v>
      </c>
      <c r="O3426" t="s">
        <v>1616</v>
      </c>
    </row>
    <row r="3427" spans="12:15">
      <c r="L3427" t="s">
        <v>6121</v>
      </c>
      <c r="M3427" s="175" t="s">
        <v>13891</v>
      </c>
      <c r="N3427" s="175" t="s">
        <v>10818</v>
      </c>
      <c r="O3427" t="s">
        <v>1616</v>
      </c>
    </row>
    <row r="3428" spans="12:15">
      <c r="L3428" t="s">
        <v>6122</v>
      </c>
      <c r="M3428" s="175" t="s">
        <v>13892</v>
      </c>
      <c r="N3428" s="175" t="s">
        <v>10819</v>
      </c>
      <c r="O3428" t="s">
        <v>1616</v>
      </c>
    </row>
    <row r="3429" spans="12:15">
      <c r="L3429" t="s">
        <v>6123</v>
      </c>
      <c r="M3429" s="175" t="s">
        <v>13893</v>
      </c>
      <c r="N3429" s="175" t="s">
        <v>10820</v>
      </c>
      <c r="O3429" t="s">
        <v>1618</v>
      </c>
    </row>
    <row r="3430" spans="12:15">
      <c r="L3430" t="s">
        <v>6124</v>
      </c>
      <c r="M3430" s="175" t="s">
        <v>13894</v>
      </c>
      <c r="N3430" s="175" t="s">
        <v>10821</v>
      </c>
      <c r="O3430" t="s">
        <v>1618</v>
      </c>
    </row>
    <row r="3431" spans="12:15">
      <c r="L3431" t="s">
        <v>6125</v>
      </c>
      <c r="M3431" s="175" t="s">
        <v>13895</v>
      </c>
      <c r="N3431" s="175" t="s">
        <v>10822</v>
      </c>
      <c r="O3431" t="s">
        <v>1618</v>
      </c>
    </row>
    <row r="3432" spans="12:15">
      <c r="L3432" t="s">
        <v>6126</v>
      </c>
      <c r="M3432" s="175" t="s">
        <v>13896</v>
      </c>
      <c r="N3432" s="175" t="s">
        <v>10823</v>
      </c>
      <c r="O3432" t="s">
        <v>1618</v>
      </c>
    </row>
    <row r="3433" spans="12:15">
      <c r="L3433" t="s">
        <v>6127</v>
      </c>
      <c r="M3433" s="175"/>
      <c r="N3433" s="175" t="s">
        <v>10824</v>
      </c>
      <c r="O3433" t="s">
        <v>1616</v>
      </c>
    </row>
    <row r="3434" spans="12:15">
      <c r="L3434" t="s">
        <v>6128</v>
      </c>
      <c r="M3434" s="175"/>
      <c r="N3434" s="175" t="s">
        <v>10825</v>
      </c>
      <c r="O3434" t="s">
        <v>1616</v>
      </c>
    </row>
    <row r="3435" spans="12:15">
      <c r="L3435" t="s">
        <v>6129</v>
      </c>
      <c r="M3435" s="175"/>
      <c r="N3435" s="175" t="s">
        <v>10826</v>
      </c>
      <c r="O3435" t="s">
        <v>1616</v>
      </c>
    </row>
    <row r="3436" spans="12:15">
      <c r="L3436" t="s">
        <v>6130</v>
      </c>
      <c r="M3436" s="175"/>
      <c r="N3436" s="175" t="s">
        <v>10827</v>
      </c>
      <c r="O3436" t="s">
        <v>1604</v>
      </c>
    </row>
    <row r="3437" spans="12:15">
      <c r="L3437" t="s">
        <v>6131</v>
      </c>
      <c r="M3437" s="175"/>
      <c r="N3437" s="175" t="s">
        <v>10828</v>
      </c>
      <c r="O3437" t="s">
        <v>1616</v>
      </c>
    </row>
    <row r="3438" spans="12:15">
      <c r="L3438" t="s">
        <v>6132</v>
      </c>
      <c r="M3438" s="175"/>
      <c r="N3438" s="175" t="s">
        <v>10829</v>
      </c>
      <c r="O3438" t="s">
        <v>1616</v>
      </c>
    </row>
    <row r="3439" spans="12:15">
      <c r="L3439" t="s">
        <v>6133</v>
      </c>
      <c r="M3439" s="175"/>
      <c r="N3439" s="175" t="s">
        <v>10830</v>
      </c>
      <c r="O3439" t="s">
        <v>1616</v>
      </c>
    </row>
    <row r="3440" spans="12:15">
      <c r="L3440" t="s">
        <v>6134</v>
      </c>
      <c r="M3440" s="175"/>
      <c r="N3440" s="175" t="s">
        <v>10831</v>
      </c>
      <c r="O3440" t="s">
        <v>1618</v>
      </c>
    </row>
    <row r="3441" spans="12:15">
      <c r="L3441" t="s">
        <v>6135</v>
      </c>
      <c r="M3441" s="175"/>
      <c r="N3441" s="175" t="s">
        <v>10832</v>
      </c>
      <c r="O3441" t="s">
        <v>1618</v>
      </c>
    </row>
    <row r="3442" spans="12:15">
      <c r="L3442" t="s">
        <v>6136</v>
      </c>
      <c r="M3442" s="175"/>
      <c r="N3442" s="175" t="s">
        <v>10833</v>
      </c>
      <c r="O3442" t="s">
        <v>1616</v>
      </c>
    </row>
    <row r="3443" spans="12:15">
      <c r="L3443" t="s">
        <v>6137</v>
      </c>
      <c r="M3443" s="175"/>
      <c r="N3443" s="175" t="s">
        <v>10834</v>
      </c>
      <c r="O3443" t="s">
        <v>1616</v>
      </c>
    </row>
    <row r="3444" spans="12:15">
      <c r="L3444" t="s">
        <v>6138</v>
      </c>
      <c r="M3444" s="175"/>
      <c r="N3444" s="175" t="s">
        <v>10835</v>
      </c>
      <c r="O3444" t="s">
        <v>1621</v>
      </c>
    </row>
    <row r="3445" spans="12:15">
      <c r="L3445" t="s">
        <v>6139</v>
      </c>
      <c r="M3445" s="175"/>
      <c r="N3445" s="175" t="s">
        <v>10836</v>
      </c>
      <c r="O3445" t="s">
        <v>1621</v>
      </c>
    </row>
    <row r="3446" spans="12:15">
      <c r="L3446" t="s">
        <v>6140</v>
      </c>
      <c r="M3446" s="175" t="e">
        <f xml:space="preserve"> Proyectos ATENDIDOS / META</f>
        <v>#NAME?</v>
      </c>
      <c r="N3446" s="175" t="s">
        <v>10837</v>
      </c>
      <c r="O3446" t="s">
        <v>1616</v>
      </c>
    </row>
    <row r="3447" spans="12:15">
      <c r="L3447" t="s">
        <v>6141</v>
      </c>
      <c r="M3447" s="175" t="e">
        <f xml:space="preserve"> Proyectos ATENDIDOS / META</f>
        <v>#NAME?</v>
      </c>
      <c r="N3447" s="175" t="s">
        <v>10838</v>
      </c>
      <c r="O3447" t="s">
        <v>1616</v>
      </c>
    </row>
    <row r="3448" spans="12:15">
      <c r="L3448" t="s">
        <v>6142</v>
      </c>
      <c r="M3448" s="175" t="s">
        <v>13897</v>
      </c>
      <c r="N3448" s="175" t="s">
        <v>10839</v>
      </c>
      <c r="O3448" t="s">
        <v>1618</v>
      </c>
    </row>
    <row r="3449" spans="12:15">
      <c r="L3449" t="s">
        <v>6143</v>
      </c>
      <c r="M3449" s="175"/>
      <c r="N3449" s="175" t="s">
        <v>10840</v>
      </c>
      <c r="O3449" t="s">
        <v>1616</v>
      </c>
    </row>
    <row r="3450" spans="12:15">
      <c r="L3450" t="s">
        <v>6144</v>
      </c>
      <c r="M3450" s="175" t="s">
        <v>13898</v>
      </c>
      <c r="N3450" s="175" t="s">
        <v>10841</v>
      </c>
      <c r="O3450" t="s">
        <v>1618</v>
      </c>
    </row>
    <row r="3451" spans="12:15">
      <c r="L3451" t="s">
        <v>6145</v>
      </c>
      <c r="M3451" s="175" t="s">
        <v>13899</v>
      </c>
      <c r="N3451" s="175" t="s">
        <v>10842</v>
      </c>
      <c r="O3451" t="s">
        <v>1617</v>
      </c>
    </row>
    <row r="3452" spans="12:15">
      <c r="L3452" t="s">
        <v>6146</v>
      </c>
      <c r="M3452" s="175" t="s">
        <v>13900</v>
      </c>
      <c r="N3452" s="175" t="s">
        <v>10843</v>
      </c>
      <c r="O3452" t="s">
        <v>1618</v>
      </c>
    </row>
    <row r="3453" spans="12:15">
      <c r="L3453" t="s">
        <v>6147</v>
      </c>
      <c r="M3453" s="175" t="s">
        <v>13901</v>
      </c>
      <c r="N3453" s="175" t="s">
        <v>10844</v>
      </c>
      <c r="O3453" t="s">
        <v>1616</v>
      </c>
    </row>
    <row r="3454" spans="12:15">
      <c r="L3454" t="s">
        <v>6148</v>
      </c>
      <c r="M3454" s="175" t="s">
        <v>13902</v>
      </c>
      <c r="N3454" s="175" t="s">
        <v>10845</v>
      </c>
      <c r="O3454" t="s">
        <v>1618</v>
      </c>
    </row>
    <row r="3455" spans="12:15">
      <c r="L3455" t="s">
        <v>6149</v>
      </c>
      <c r="M3455" s="175"/>
      <c r="N3455" s="175" t="s">
        <v>10846</v>
      </c>
      <c r="O3455" t="s">
        <v>1616</v>
      </c>
    </row>
    <row r="3456" spans="12:15">
      <c r="L3456" t="s">
        <v>6150</v>
      </c>
      <c r="M3456" s="175" t="s">
        <v>13903</v>
      </c>
      <c r="N3456" s="175" t="s">
        <v>10847</v>
      </c>
      <c r="O3456" t="s">
        <v>1616</v>
      </c>
    </row>
    <row r="3457" spans="12:15">
      <c r="L3457" t="s">
        <v>6151</v>
      </c>
      <c r="M3457" s="175" t="s">
        <v>13904</v>
      </c>
      <c r="N3457" s="175" t="s">
        <v>10848</v>
      </c>
      <c r="O3457" t="s">
        <v>1618</v>
      </c>
    </row>
    <row r="3458" spans="12:15">
      <c r="L3458" t="s">
        <v>6152</v>
      </c>
      <c r="M3458" s="175" t="s">
        <v>13905</v>
      </c>
      <c r="N3458" s="175" t="s">
        <v>10849</v>
      </c>
      <c r="O3458" t="s">
        <v>1616</v>
      </c>
    </row>
    <row r="3459" spans="12:15">
      <c r="L3459" t="s">
        <v>6153</v>
      </c>
      <c r="M3459" s="175" t="s">
        <v>13906</v>
      </c>
      <c r="N3459" s="175" t="s">
        <v>10850</v>
      </c>
      <c r="O3459" t="s">
        <v>1616</v>
      </c>
    </row>
    <row r="3460" spans="12:15">
      <c r="L3460" t="s">
        <v>6154</v>
      </c>
      <c r="M3460" s="175" t="s">
        <v>13907</v>
      </c>
      <c r="N3460" s="175" t="s">
        <v>10851</v>
      </c>
      <c r="O3460" t="s">
        <v>1616</v>
      </c>
    </row>
    <row r="3461" spans="12:15">
      <c r="L3461" t="s">
        <v>6155</v>
      </c>
      <c r="M3461" s="175" t="s">
        <v>13908</v>
      </c>
      <c r="N3461" s="175" t="s">
        <v>10852</v>
      </c>
      <c r="O3461" t="s">
        <v>1616</v>
      </c>
    </row>
    <row r="3462" spans="12:15">
      <c r="L3462" t="s">
        <v>6156</v>
      </c>
      <c r="M3462" s="175"/>
      <c r="N3462" s="175" t="s">
        <v>10853</v>
      </c>
      <c r="O3462" t="s">
        <v>1616</v>
      </c>
    </row>
    <row r="3463" spans="12:15">
      <c r="L3463" t="s">
        <v>6157</v>
      </c>
      <c r="M3463" s="175" t="s">
        <v>13909</v>
      </c>
      <c r="N3463" s="175" t="s">
        <v>10854</v>
      </c>
      <c r="O3463" t="s">
        <v>1616</v>
      </c>
    </row>
    <row r="3464" spans="12:15">
      <c r="L3464" t="s">
        <v>6158</v>
      </c>
      <c r="M3464" s="175" t="s">
        <v>13910</v>
      </c>
      <c r="N3464" s="175" t="s">
        <v>10855</v>
      </c>
      <c r="O3464" t="s">
        <v>1616</v>
      </c>
    </row>
    <row r="3465" spans="12:15">
      <c r="L3465" t="s">
        <v>6159</v>
      </c>
      <c r="M3465" s="175" t="s">
        <v>13911</v>
      </c>
      <c r="N3465" s="175" t="s">
        <v>10856</v>
      </c>
      <c r="O3465" t="s">
        <v>1618</v>
      </c>
    </row>
    <row r="3466" spans="12:15">
      <c r="L3466" t="s">
        <v>6160</v>
      </c>
      <c r="M3466" s="175" t="s">
        <v>13912</v>
      </c>
      <c r="N3466" s="175" t="s">
        <v>10857</v>
      </c>
      <c r="O3466" t="s">
        <v>1618</v>
      </c>
    </row>
    <row r="3467" spans="12:15">
      <c r="L3467" t="s">
        <v>6161</v>
      </c>
      <c r="M3467" s="175" t="s">
        <v>13913</v>
      </c>
      <c r="N3467" s="175" t="s">
        <v>10858</v>
      </c>
      <c r="O3467" t="s">
        <v>1616</v>
      </c>
    </row>
    <row r="3468" spans="12:15">
      <c r="L3468" t="s">
        <v>6162</v>
      </c>
      <c r="M3468" s="175" t="s">
        <v>13914</v>
      </c>
      <c r="N3468" s="175" t="s">
        <v>10859</v>
      </c>
      <c r="O3468" t="s">
        <v>1616</v>
      </c>
    </row>
    <row r="3469" spans="12:15">
      <c r="L3469" t="s">
        <v>6163</v>
      </c>
      <c r="M3469" s="175" t="s">
        <v>13915</v>
      </c>
      <c r="N3469" s="175" t="s">
        <v>10860</v>
      </c>
      <c r="O3469" t="s">
        <v>1614</v>
      </c>
    </row>
    <row r="3470" spans="12:15">
      <c r="L3470" t="s">
        <v>6164</v>
      </c>
      <c r="M3470" s="175" t="s">
        <v>13916</v>
      </c>
      <c r="N3470" s="175" t="s">
        <v>10861</v>
      </c>
      <c r="O3470" t="s">
        <v>1616</v>
      </c>
    </row>
    <row r="3471" spans="12:15">
      <c r="L3471" t="s">
        <v>6165</v>
      </c>
      <c r="M3471" s="175" t="s">
        <v>13917</v>
      </c>
      <c r="N3471" s="175" t="s">
        <v>10862</v>
      </c>
      <c r="O3471" t="s">
        <v>1616</v>
      </c>
    </row>
    <row r="3472" spans="12:15">
      <c r="L3472" t="s">
        <v>6166</v>
      </c>
      <c r="M3472" s="175" t="s">
        <v>13918</v>
      </c>
      <c r="N3472" s="175" t="s">
        <v>10863</v>
      </c>
      <c r="O3472" t="s">
        <v>1618</v>
      </c>
    </row>
    <row r="3473" spans="12:15">
      <c r="L3473" t="s">
        <v>6167</v>
      </c>
      <c r="M3473" s="175" t="s">
        <v>13919</v>
      </c>
      <c r="N3473" s="175" t="s">
        <v>10864</v>
      </c>
      <c r="O3473" t="s">
        <v>1616</v>
      </c>
    </row>
    <row r="3474" spans="12:15">
      <c r="L3474" t="s">
        <v>6168</v>
      </c>
      <c r="M3474" s="175" t="s">
        <v>13920</v>
      </c>
      <c r="N3474" s="175" t="s">
        <v>10865</v>
      </c>
      <c r="O3474" t="s">
        <v>1618</v>
      </c>
    </row>
    <row r="3475" spans="12:15">
      <c r="L3475" t="s">
        <v>6169</v>
      </c>
      <c r="M3475" s="175" t="s">
        <v>13785</v>
      </c>
      <c r="N3475" s="175" t="s">
        <v>10866</v>
      </c>
      <c r="O3475" t="s">
        <v>1616</v>
      </c>
    </row>
    <row r="3476" spans="12:15">
      <c r="L3476" t="s">
        <v>6170</v>
      </c>
      <c r="M3476" s="175" t="s">
        <v>13921</v>
      </c>
      <c r="N3476" s="175" t="s">
        <v>10867</v>
      </c>
      <c r="O3476" t="s">
        <v>1618</v>
      </c>
    </row>
    <row r="3477" spans="12:15">
      <c r="L3477" t="s">
        <v>6171</v>
      </c>
      <c r="M3477" s="175" t="s">
        <v>13922</v>
      </c>
      <c r="N3477" s="175" t="s">
        <v>10868</v>
      </c>
      <c r="O3477" t="s">
        <v>1616</v>
      </c>
    </row>
    <row r="3478" spans="12:15">
      <c r="L3478" t="s">
        <v>6172</v>
      </c>
      <c r="M3478" s="175" t="s">
        <v>13923</v>
      </c>
      <c r="N3478" s="175" t="s">
        <v>10869</v>
      </c>
      <c r="O3478" t="s">
        <v>1616</v>
      </c>
    </row>
    <row r="3479" spans="12:15">
      <c r="L3479" t="s">
        <v>6173</v>
      </c>
      <c r="M3479" s="175" t="s">
        <v>13924</v>
      </c>
      <c r="N3479" s="175" t="s">
        <v>10870</v>
      </c>
      <c r="O3479" t="s">
        <v>1618</v>
      </c>
    </row>
    <row r="3480" spans="12:15">
      <c r="L3480" t="s">
        <v>6174</v>
      </c>
      <c r="M3480" s="175" t="s">
        <v>13925</v>
      </c>
      <c r="N3480" s="175" t="s">
        <v>10871</v>
      </c>
      <c r="O3480" t="s">
        <v>1616</v>
      </c>
    </row>
    <row r="3481" spans="12:15">
      <c r="L3481" t="s">
        <v>6175</v>
      </c>
      <c r="M3481" s="175" t="s">
        <v>13926</v>
      </c>
      <c r="N3481" s="175" t="s">
        <v>10872</v>
      </c>
      <c r="O3481" t="s">
        <v>1616</v>
      </c>
    </row>
    <row r="3482" spans="12:15">
      <c r="L3482" t="s">
        <v>6176</v>
      </c>
      <c r="M3482" s="175" t="s">
        <v>13927</v>
      </c>
      <c r="N3482" s="175" t="s">
        <v>10873</v>
      </c>
      <c r="O3482" t="s">
        <v>1616</v>
      </c>
    </row>
    <row r="3483" spans="12:15">
      <c r="L3483" t="s">
        <v>6177</v>
      </c>
      <c r="M3483" s="175" t="s">
        <v>13928</v>
      </c>
      <c r="N3483" s="175" t="s">
        <v>10874</v>
      </c>
      <c r="O3483" t="s">
        <v>1616</v>
      </c>
    </row>
    <row r="3484" spans="12:15">
      <c r="L3484" t="s">
        <v>6178</v>
      </c>
      <c r="M3484" s="175" t="s">
        <v>13929</v>
      </c>
      <c r="N3484" s="175" t="s">
        <v>10875</v>
      </c>
      <c r="O3484" t="s">
        <v>1616</v>
      </c>
    </row>
    <row r="3485" spans="12:15">
      <c r="L3485" t="s">
        <v>6179</v>
      </c>
      <c r="M3485" s="175" t="s">
        <v>13930</v>
      </c>
      <c r="N3485" s="175" t="s">
        <v>10876</v>
      </c>
      <c r="O3485" t="s">
        <v>1616</v>
      </c>
    </row>
    <row r="3486" spans="12:15">
      <c r="L3486" t="s">
        <v>6180</v>
      </c>
      <c r="M3486" s="175" t="s">
        <v>13931</v>
      </c>
      <c r="N3486" s="175" t="s">
        <v>10877</v>
      </c>
      <c r="O3486" t="s">
        <v>1616</v>
      </c>
    </row>
    <row r="3487" spans="12:15">
      <c r="L3487" t="s">
        <v>6181</v>
      </c>
      <c r="M3487" s="175" t="s">
        <v>13932</v>
      </c>
      <c r="N3487" s="175" t="s">
        <v>10878</v>
      </c>
      <c r="O3487" t="s">
        <v>14991</v>
      </c>
    </row>
    <row r="3488" spans="12:15">
      <c r="L3488" t="s">
        <v>6182</v>
      </c>
      <c r="M3488" s="175" t="s">
        <v>13933</v>
      </c>
      <c r="N3488" s="175" t="s">
        <v>10879</v>
      </c>
      <c r="O3488" t="s">
        <v>1618</v>
      </c>
    </row>
    <row r="3489" spans="12:15">
      <c r="L3489" t="s">
        <v>6183</v>
      </c>
      <c r="M3489" s="175" t="s">
        <v>13934</v>
      </c>
      <c r="N3489" s="175" t="s">
        <v>10880</v>
      </c>
      <c r="O3489" t="s">
        <v>1618</v>
      </c>
    </row>
    <row r="3490" spans="12:15">
      <c r="L3490" t="s">
        <v>6184</v>
      </c>
      <c r="M3490" s="175" t="s">
        <v>13935</v>
      </c>
      <c r="N3490" s="175" t="s">
        <v>10881</v>
      </c>
      <c r="O3490" t="s">
        <v>1618</v>
      </c>
    </row>
    <row r="3491" spans="12:15">
      <c r="L3491" t="s">
        <v>6185</v>
      </c>
      <c r="M3491" s="175" t="s">
        <v>13299</v>
      </c>
      <c r="N3491" s="175" t="s">
        <v>10882</v>
      </c>
      <c r="O3491" t="s">
        <v>1618</v>
      </c>
    </row>
    <row r="3492" spans="12:15">
      <c r="L3492" t="s">
        <v>6186</v>
      </c>
      <c r="M3492" s="175" t="s">
        <v>13936</v>
      </c>
      <c r="N3492" s="175" t="s">
        <v>10883</v>
      </c>
      <c r="O3492" t="s">
        <v>1616</v>
      </c>
    </row>
    <row r="3493" spans="12:15">
      <c r="L3493" t="s">
        <v>6187</v>
      </c>
      <c r="M3493" s="175" t="s">
        <v>13937</v>
      </c>
      <c r="N3493" s="175" t="s">
        <v>10884</v>
      </c>
      <c r="O3493" t="s">
        <v>1618</v>
      </c>
    </row>
    <row r="3494" spans="12:15">
      <c r="L3494" t="s">
        <v>6188</v>
      </c>
      <c r="M3494" s="175" t="s">
        <v>13938</v>
      </c>
      <c r="N3494" s="175" t="s">
        <v>10885</v>
      </c>
      <c r="O3494" t="s">
        <v>1616</v>
      </c>
    </row>
    <row r="3495" spans="12:15">
      <c r="L3495" t="s">
        <v>6189</v>
      </c>
      <c r="M3495" s="175" t="s">
        <v>13939</v>
      </c>
      <c r="N3495" s="175" t="s">
        <v>10886</v>
      </c>
      <c r="O3495" t="s">
        <v>1616</v>
      </c>
    </row>
    <row r="3496" spans="12:15">
      <c r="L3496" t="s">
        <v>6190</v>
      </c>
      <c r="M3496" s="175" t="s">
        <v>13940</v>
      </c>
      <c r="N3496" s="175" t="s">
        <v>10887</v>
      </c>
      <c r="O3496" t="s">
        <v>1616</v>
      </c>
    </row>
    <row r="3497" spans="12:15">
      <c r="L3497" t="s">
        <v>6191</v>
      </c>
      <c r="M3497" s="175" t="s">
        <v>13941</v>
      </c>
      <c r="N3497" s="175" t="s">
        <v>10888</v>
      </c>
      <c r="O3497" t="s">
        <v>1616</v>
      </c>
    </row>
    <row r="3498" spans="12:15">
      <c r="L3498" t="s">
        <v>6192</v>
      </c>
      <c r="M3498" s="175" t="s">
        <v>13942</v>
      </c>
      <c r="N3498" s="175" t="s">
        <v>10889</v>
      </c>
      <c r="O3498" t="s">
        <v>1618</v>
      </c>
    </row>
    <row r="3499" spans="12:15">
      <c r="L3499" t="s">
        <v>6193</v>
      </c>
      <c r="M3499" s="175" t="s">
        <v>13943</v>
      </c>
      <c r="N3499" s="175" t="s">
        <v>10890</v>
      </c>
      <c r="O3499" t="s">
        <v>1618</v>
      </c>
    </row>
    <row r="3500" spans="12:15">
      <c r="L3500" t="s">
        <v>6194</v>
      </c>
      <c r="M3500" s="175" t="s">
        <v>13944</v>
      </c>
      <c r="N3500" s="175" t="s">
        <v>10891</v>
      </c>
      <c r="O3500" t="s">
        <v>1616</v>
      </c>
    </row>
    <row r="3501" spans="12:15">
      <c r="L3501" t="s">
        <v>6195</v>
      </c>
      <c r="M3501" s="175" t="s">
        <v>13945</v>
      </c>
      <c r="N3501" s="175" t="s">
        <v>10892</v>
      </c>
      <c r="O3501" t="s">
        <v>1616</v>
      </c>
    </row>
    <row r="3502" spans="12:15">
      <c r="L3502" t="s">
        <v>6196</v>
      </c>
      <c r="M3502" s="175" t="s">
        <v>13946</v>
      </c>
      <c r="N3502" s="175" t="s">
        <v>10893</v>
      </c>
      <c r="O3502" t="s">
        <v>1616</v>
      </c>
    </row>
    <row r="3503" spans="12:15">
      <c r="L3503" t="s">
        <v>6197</v>
      </c>
      <c r="M3503" s="175" t="s">
        <v>13947</v>
      </c>
      <c r="N3503" s="175" t="s">
        <v>10894</v>
      </c>
      <c r="O3503" t="s">
        <v>1618</v>
      </c>
    </row>
    <row r="3504" spans="12:15">
      <c r="L3504" t="s">
        <v>6198</v>
      </c>
      <c r="M3504" s="175" t="s">
        <v>13948</v>
      </c>
      <c r="N3504" s="175" t="s">
        <v>10895</v>
      </c>
      <c r="O3504" t="s">
        <v>1616</v>
      </c>
    </row>
    <row r="3505" spans="12:15">
      <c r="L3505" t="s">
        <v>6199</v>
      </c>
      <c r="M3505" s="175" t="s">
        <v>13949</v>
      </c>
      <c r="N3505" s="175" t="s">
        <v>10896</v>
      </c>
      <c r="O3505" t="s">
        <v>1616</v>
      </c>
    </row>
    <row r="3506" spans="12:15">
      <c r="L3506" t="s">
        <v>6200</v>
      </c>
      <c r="M3506" s="175" t="s">
        <v>13950</v>
      </c>
      <c r="N3506" s="175" t="s">
        <v>10897</v>
      </c>
      <c r="O3506" t="s">
        <v>1616</v>
      </c>
    </row>
    <row r="3507" spans="12:15">
      <c r="L3507" t="s">
        <v>6201</v>
      </c>
      <c r="M3507" s="175" t="s">
        <v>13951</v>
      </c>
      <c r="N3507" s="175" t="s">
        <v>10898</v>
      </c>
      <c r="O3507" t="s">
        <v>1616</v>
      </c>
    </row>
    <row r="3508" spans="12:15">
      <c r="L3508" t="s">
        <v>6202</v>
      </c>
      <c r="M3508" s="175" t="s">
        <v>13940</v>
      </c>
      <c r="N3508" s="175" t="s">
        <v>10899</v>
      </c>
      <c r="O3508" t="s">
        <v>1616</v>
      </c>
    </row>
    <row r="3509" spans="12:15">
      <c r="L3509" t="s">
        <v>6203</v>
      </c>
      <c r="M3509" s="175" t="s">
        <v>13952</v>
      </c>
      <c r="N3509" s="175" t="s">
        <v>10900</v>
      </c>
      <c r="O3509" t="s">
        <v>1616</v>
      </c>
    </row>
    <row r="3510" spans="12:15">
      <c r="L3510" t="s">
        <v>6204</v>
      </c>
      <c r="M3510" s="175"/>
      <c r="N3510" s="175" t="s">
        <v>10901</v>
      </c>
      <c r="O3510" t="s">
        <v>1616</v>
      </c>
    </row>
    <row r="3511" spans="12:15">
      <c r="L3511" t="s">
        <v>6205</v>
      </c>
      <c r="M3511" s="175"/>
      <c r="N3511" s="175" t="s">
        <v>10902</v>
      </c>
      <c r="O3511" t="s">
        <v>1616</v>
      </c>
    </row>
    <row r="3512" spans="12:15">
      <c r="L3512" t="s">
        <v>6206</v>
      </c>
      <c r="M3512" s="175"/>
      <c r="N3512" s="175" t="s">
        <v>10903</v>
      </c>
      <c r="O3512" t="s">
        <v>1616</v>
      </c>
    </row>
    <row r="3513" spans="12:15">
      <c r="L3513" t="s">
        <v>6207</v>
      </c>
      <c r="M3513" s="175"/>
      <c r="N3513" s="175" t="s">
        <v>10904</v>
      </c>
      <c r="O3513" t="s">
        <v>1616</v>
      </c>
    </row>
    <row r="3514" spans="12:15">
      <c r="L3514" t="s">
        <v>6208</v>
      </c>
      <c r="M3514" s="175"/>
      <c r="N3514" s="175" t="s">
        <v>10905</v>
      </c>
      <c r="O3514" t="s">
        <v>1616</v>
      </c>
    </row>
    <row r="3515" spans="12:15">
      <c r="L3515" t="s">
        <v>6209</v>
      </c>
      <c r="M3515" s="175"/>
      <c r="N3515" s="175" t="s">
        <v>10906</v>
      </c>
      <c r="O3515" t="s">
        <v>1616</v>
      </c>
    </row>
    <row r="3516" spans="12:15">
      <c r="L3516" t="s">
        <v>6210</v>
      </c>
      <c r="M3516" s="175"/>
      <c r="N3516" s="175" t="s">
        <v>10907</v>
      </c>
      <c r="O3516" t="s">
        <v>1616</v>
      </c>
    </row>
    <row r="3517" spans="12:15">
      <c r="L3517" t="s">
        <v>6211</v>
      </c>
      <c r="M3517" s="175"/>
      <c r="N3517" s="175" t="s">
        <v>10908</v>
      </c>
      <c r="O3517" t="s">
        <v>1616</v>
      </c>
    </row>
    <row r="3518" spans="12:15">
      <c r="L3518" t="s">
        <v>6212</v>
      </c>
      <c r="M3518" s="175"/>
      <c r="N3518" s="175" t="s">
        <v>10909</v>
      </c>
      <c r="O3518" t="s">
        <v>1616</v>
      </c>
    </row>
    <row r="3519" spans="12:15">
      <c r="L3519" t="s">
        <v>6213</v>
      </c>
      <c r="M3519" s="175"/>
      <c r="N3519" s="175" t="s">
        <v>10910</v>
      </c>
      <c r="O3519" t="s">
        <v>1616</v>
      </c>
    </row>
    <row r="3520" spans="12:15">
      <c r="L3520" t="s">
        <v>6214</v>
      </c>
      <c r="M3520" s="175"/>
      <c r="N3520" s="175" t="s">
        <v>10911</v>
      </c>
      <c r="O3520" t="s">
        <v>1616</v>
      </c>
    </row>
    <row r="3521" spans="12:15">
      <c r="L3521" t="s">
        <v>6215</v>
      </c>
      <c r="M3521" s="175"/>
      <c r="N3521" s="175" t="s">
        <v>10912</v>
      </c>
      <c r="O3521" t="s">
        <v>1616</v>
      </c>
    </row>
    <row r="3522" spans="12:15">
      <c r="L3522" t="s">
        <v>6216</v>
      </c>
      <c r="M3522" s="175"/>
      <c r="N3522" s="175" t="s">
        <v>10913</v>
      </c>
      <c r="O3522" t="s">
        <v>1616</v>
      </c>
    </row>
    <row r="3523" spans="12:15">
      <c r="L3523" t="s">
        <v>6217</v>
      </c>
      <c r="M3523" s="175"/>
      <c r="N3523" s="175" t="s">
        <v>10914</v>
      </c>
      <c r="O3523" t="s">
        <v>1616</v>
      </c>
    </row>
    <row r="3524" spans="12:15">
      <c r="L3524" t="s">
        <v>6218</v>
      </c>
      <c r="M3524" s="175"/>
      <c r="N3524" s="175" t="s">
        <v>10915</v>
      </c>
      <c r="O3524" t="s">
        <v>1618</v>
      </c>
    </row>
    <row r="3525" spans="12:15">
      <c r="L3525" t="s">
        <v>6219</v>
      </c>
      <c r="M3525" s="175"/>
      <c r="N3525" s="175" t="s">
        <v>10916</v>
      </c>
      <c r="O3525" t="s">
        <v>1616</v>
      </c>
    </row>
    <row r="3526" spans="12:15">
      <c r="L3526" t="s">
        <v>6220</v>
      </c>
      <c r="M3526" s="175"/>
      <c r="N3526" s="175" t="s">
        <v>10917</v>
      </c>
      <c r="O3526" t="s">
        <v>1616</v>
      </c>
    </row>
    <row r="3527" spans="12:15">
      <c r="L3527" t="s">
        <v>6221</v>
      </c>
      <c r="M3527" s="175"/>
      <c r="N3527" s="175" t="s">
        <v>10918</v>
      </c>
      <c r="O3527" t="s">
        <v>1616</v>
      </c>
    </row>
    <row r="3528" spans="12:15">
      <c r="L3528" t="s">
        <v>6222</v>
      </c>
      <c r="M3528" s="175"/>
      <c r="N3528" s="175" t="s">
        <v>10919</v>
      </c>
      <c r="O3528" t="s">
        <v>1616</v>
      </c>
    </row>
    <row r="3529" spans="12:15">
      <c r="L3529" t="s">
        <v>6223</v>
      </c>
      <c r="M3529" s="175"/>
      <c r="N3529" s="175" t="s">
        <v>10920</v>
      </c>
      <c r="O3529" t="s">
        <v>1616</v>
      </c>
    </row>
    <row r="3530" spans="12:15">
      <c r="L3530" t="s">
        <v>6224</v>
      </c>
      <c r="M3530" s="175"/>
      <c r="N3530" s="175" t="s">
        <v>10694</v>
      </c>
      <c r="O3530" t="s">
        <v>1616</v>
      </c>
    </row>
    <row r="3531" spans="12:15">
      <c r="L3531" t="s">
        <v>6225</v>
      </c>
      <c r="M3531" s="175"/>
      <c r="N3531" s="175" t="s">
        <v>10921</v>
      </c>
      <c r="O3531" t="s">
        <v>1616</v>
      </c>
    </row>
    <row r="3532" spans="12:15">
      <c r="L3532" t="s">
        <v>6226</v>
      </c>
      <c r="M3532" s="175"/>
      <c r="N3532" s="175" t="s">
        <v>10922</v>
      </c>
      <c r="O3532" t="s">
        <v>1616</v>
      </c>
    </row>
    <row r="3533" spans="12:15">
      <c r="L3533" t="s">
        <v>6227</v>
      </c>
      <c r="M3533" s="175"/>
      <c r="N3533" s="175" t="s">
        <v>10923</v>
      </c>
      <c r="O3533" t="s">
        <v>1616</v>
      </c>
    </row>
    <row r="3534" spans="12:15">
      <c r="L3534" t="s">
        <v>6228</v>
      </c>
      <c r="M3534" s="175"/>
      <c r="N3534" s="175" t="s">
        <v>10924</v>
      </c>
      <c r="O3534" t="s">
        <v>1616</v>
      </c>
    </row>
    <row r="3535" spans="12:15">
      <c r="L3535" t="s">
        <v>6229</v>
      </c>
      <c r="M3535" s="175"/>
      <c r="N3535" s="175" t="s">
        <v>10925</v>
      </c>
      <c r="O3535" t="s">
        <v>1616</v>
      </c>
    </row>
    <row r="3536" spans="12:15">
      <c r="L3536" t="s">
        <v>6230</v>
      </c>
      <c r="M3536" s="175"/>
      <c r="N3536" s="175" t="s">
        <v>10926</v>
      </c>
      <c r="O3536" t="s">
        <v>1616</v>
      </c>
    </row>
    <row r="3537" spans="12:15">
      <c r="L3537" t="s">
        <v>6231</v>
      </c>
      <c r="M3537" s="175"/>
      <c r="N3537" s="175" t="s">
        <v>10927</v>
      </c>
      <c r="O3537" t="s">
        <v>1616</v>
      </c>
    </row>
    <row r="3538" spans="12:15">
      <c r="L3538" t="s">
        <v>6232</v>
      </c>
      <c r="M3538" s="175"/>
      <c r="N3538" s="175" t="s">
        <v>10928</v>
      </c>
      <c r="O3538" t="s">
        <v>1616</v>
      </c>
    </row>
    <row r="3539" spans="12:15">
      <c r="L3539" t="s">
        <v>6233</v>
      </c>
      <c r="M3539" s="175"/>
      <c r="N3539" s="175" t="s">
        <v>10929</v>
      </c>
      <c r="O3539" t="s">
        <v>1616</v>
      </c>
    </row>
    <row r="3540" spans="12:15">
      <c r="L3540" t="s">
        <v>6234</v>
      </c>
      <c r="M3540" s="175"/>
      <c r="N3540" s="175" t="s">
        <v>10930</v>
      </c>
      <c r="O3540" t="s">
        <v>1616</v>
      </c>
    </row>
    <row r="3541" spans="12:15">
      <c r="L3541" t="s">
        <v>6235</v>
      </c>
      <c r="M3541" s="175"/>
      <c r="N3541" s="175" t="s">
        <v>10931</v>
      </c>
      <c r="O3541" t="s">
        <v>1616</v>
      </c>
    </row>
    <row r="3542" spans="12:15">
      <c r="L3542" t="s">
        <v>6236</v>
      </c>
      <c r="M3542" s="175" t="s">
        <v>13953</v>
      </c>
      <c r="N3542" s="175" t="s">
        <v>10932</v>
      </c>
      <c r="O3542" t="s">
        <v>1618</v>
      </c>
    </row>
    <row r="3543" spans="12:15">
      <c r="L3543" t="s">
        <v>6237</v>
      </c>
      <c r="M3543" s="175"/>
      <c r="N3543" s="175" t="s">
        <v>10933</v>
      </c>
      <c r="O3543" t="s">
        <v>1616</v>
      </c>
    </row>
    <row r="3544" spans="12:15">
      <c r="L3544" t="s">
        <v>6238</v>
      </c>
      <c r="M3544" s="175"/>
      <c r="N3544" s="175" t="s">
        <v>10934</v>
      </c>
      <c r="O3544" t="s">
        <v>1616</v>
      </c>
    </row>
    <row r="3545" spans="12:15">
      <c r="L3545" t="s">
        <v>6239</v>
      </c>
      <c r="M3545" s="175"/>
      <c r="N3545" s="175" t="s">
        <v>10935</v>
      </c>
      <c r="O3545" t="s">
        <v>1616</v>
      </c>
    </row>
    <row r="3546" spans="12:15">
      <c r="L3546" t="s">
        <v>6240</v>
      </c>
      <c r="M3546" s="175"/>
      <c r="N3546" s="175" t="s">
        <v>10936</v>
      </c>
      <c r="O3546" t="s">
        <v>1616</v>
      </c>
    </row>
    <row r="3547" spans="12:15">
      <c r="L3547" t="s">
        <v>6241</v>
      </c>
      <c r="M3547" s="175"/>
      <c r="N3547" s="175" t="s">
        <v>10937</v>
      </c>
      <c r="O3547" t="s">
        <v>1616</v>
      </c>
    </row>
    <row r="3548" spans="12:15">
      <c r="L3548" t="s">
        <v>6242</v>
      </c>
      <c r="M3548" s="175"/>
      <c r="N3548" s="175" t="s">
        <v>10938</v>
      </c>
      <c r="O3548" t="s">
        <v>1616</v>
      </c>
    </row>
    <row r="3549" spans="12:15">
      <c r="L3549" t="s">
        <v>6243</v>
      </c>
      <c r="M3549" s="175"/>
      <c r="N3549" s="175" t="s">
        <v>10939</v>
      </c>
      <c r="O3549" t="s">
        <v>1616</v>
      </c>
    </row>
    <row r="3550" spans="12:15">
      <c r="L3550" t="s">
        <v>6244</v>
      </c>
      <c r="M3550" s="175"/>
      <c r="N3550" s="175" t="s">
        <v>10940</v>
      </c>
      <c r="O3550" t="s">
        <v>1616</v>
      </c>
    </row>
    <row r="3551" spans="12:15">
      <c r="L3551" t="s">
        <v>6245</v>
      </c>
      <c r="M3551" s="175"/>
      <c r="N3551" s="175" t="s">
        <v>10941</v>
      </c>
      <c r="O3551" t="s">
        <v>1616</v>
      </c>
    </row>
    <row r="3552" spans="12:15">
      <c r="L3552" t="s">
        <v>6246</v>
      </c>
      <c r="M3552" s="175"/>
      <c r="N3552" s="175" t="s">
        <v>10942</v>
      </c>
      <c r="O3552" t="s">
        <v>1616</v>
      </c>
    </row>
    <row r="3553" spans="12:15">
      <c r="L3553" t="s">
        <v>6247</v>
      </c>
      <c r="M3553" s="175"/>
      <c r="N3553" s="175" t="s">
        <v>10943</v>
      </c>
      <c r="O3553" t="s">
        <v>1616</v>
      </c>
    </row>
    <row r="3554" spans="12:15">
      <c r="L3554" t="s">
        <v>6248</v>
      </c>
      <c r="M3554" s="175"/>
      <c r="N3554" s="175" t="s">
        <v>10944</v>
      </c>
      <c r="O3554" t="s">
        <v>1616</v>
      </c>
    </row>
    <row r="3555" spans="12:15">
      <c r="L3555" t="s">
        <v>6249</v>
      </c>
      <c r="M3555" s="175"/>
      <c r="N3555" s="175" t="s">
        <v>10945</v>
      </c>
      <c r="O3555" t="s">
        <v>1616</v>
      </c>
    </row>
    <row r="3556" spans="12:15">
      <c r="L3556" t="s">
        <v>6250</v>
      </c>
      <c r="M3556" s="175"/>
      <c r="N3556" s="175" t="s">
        <v>10946</v>
      </c>
      <c r="O3556" t="s">
        <v>1616</v>
      </c>
    </row>
    <row r="3557" spans="12:15">
      <c r="L3557" t="s">
        <v>6251</v>
      </c>
      <c r="M3557" s="175"/>
      <c r="N3557" s="175" t="s">
        <v>10947</v>
      </c>
      <c r="O3557" t="s">
        <v>1616</v>
      </c>
    </row>
    <row r="3558" spans="12:15">
      <c r="L3558" t="s">
        <v>6252</v>
      </c>
      <c r="M3558" s="175"/>
      <c r="N3558" s="175" t="s">
        <v>10940</v>
      </c>
      <c r="O3558" t="s">
        <v>1616</v>
      </c>
    </row>
    <row r="3559" spans="12:15">
      <c r="L3559" t="s">
        <v>6253</v>
      </c>
      <c r="M3559" s="175"/>
      <c r="N3559" s="175" t="s">
        <v>10948</v>
      </c>
      <c r="O3559" t="s">
        <v>1616</v>
      </c>
    </row>
    <row r="3560" spans="12:15">
      <c r="L3560" t="s">
        <v>6254</v>
      </c>
      <c r="M3560" s="175" t="s">
        <v>13954</v>
      </c>
      <c r="N3560" s="175" t="s">
        <v>10949</v>
      </c>
      <c r="O3560" t="s">
        <v>1616</v>
      </c>
    </row>
    <row r="3561" spans="12:15">
      <c r="L3561" t="s">
        <v>6255</v>
      </c>
      <c r="M3561" s="175" t="s">
        <v>13955</v>
      </c>
      <c r="N3561" s="175" t="s">
        <v>10950</v>
      </c>
      <c r="O3561" t="s">
        <v>1616</v>
      </c>
    </row>
    <row r="3562" spans="12:15">
      <c r="L3562" t="s">
        <v>6256</v>
      </c>
      <c r="M3562" s="175" t="s">
        <v>13956</v>
      </c>
      <c r="N3562" s="175" t="s">
        <v>10951</v>
      </c>
      <c r="O3562" t="s">
        <v>1616</v>
      </c>
    </row>
    <row r="3563" spans="12:15">
      <c r="L3563" t="s">
        <v>6257</v>
      </c>
      <c r="M3563" s="175" t="s">
        <v>13957</v>
      </c>
      <c r="N3563" s="175" t="s">
        <v>10952</v>
      </c>
      <c r="O3563" t="s">
        <v>1616</v>
      </c>
    </row>
    <row r="3564" spans="12:15">
      <c r="L3564" t="s">
        <v>6258</v>
      </c>
      <c r="M3564" s="175" t="s">
        <v>13958</v>
      </c>
      <c r="N3564" s="175" t="s">
        <v>10953</v>
      </c>
      <c r="O3564" t="s">
        <v>1616</v>
      </c>
    </row>
    <row r="3565" spans="12:15">
      <c r="L3565" t="s">
        <v>6259</v>
      </c>
      <c r="M3565" s="175" t="s">
        <v>13959</v>
      </c>
      <c r="N3565" s="175" t="s">
        <v>10954</v>
      </c>
      <c r="O3565" t="s">
        <v>1616</v>
      </c>
    </row>
    <row r="3566" spans="12:15">
      <c r="L3566" t="s">
        <v>6260</v>
      </c>
      <c r="M3566" s="175" t="s">
        <v>13960</v>
      </c>
      <c r="N3566" s="175" t="s">
        <v>10955</v>
      </c>
      <c r="O3566" t="s">
        <v>1616</v>
      </c>
    </row>
    <row r="3567" spans="12:15">
      <c r="L3567" t="s">
        <v>6261</v>
      </c>
      <c r="M3567" s="175" t="s">
        <v>13961</v>
      </c>
      <c r="N3567" s="175" t="s">
        <v>10956</v>
      </c>
      <c r="O3567" t="s">
        <v>1616</v>
      </c>
    </row>
    <row r="3568" spans="12:15">
      <c r="L3568" t="s">
        <v>6262</v>
      </c>
      <c r="M3568" s="175" t="s">
        <v>13962</v>
      </c>
      <c r="N3568" s="175" t="s">
        <v>10957</v>
      </c>
      <c r="O3568" t="s">
        <v>1620</v>
      </c>
    </row>
    <row r="3569" spans="12:15">
      <c r="L3569" t="s">
        <v>6263</v>
      </c>
      <c r="M3569" s="175" t="s">
        <v>13963</v>
      </c>
      <c r="N3569" s="175" t="s">
        <v>10958</v>
      </c>
      <c r="O3569" t="s">
        <v>1616</v>
      </c>
    </row>
    <row r="3570" spans="12:15">
      <c r="L3570" t="s">
        <v>6264</v>
      </c>
      <c r="M3570" s="175" t="s">
        <v>13964</v>
      </c>
      <c r="N3570" s="175" t="s">
        <v>10959</v>
      </c>
      <c r="O3570" t="s">
        <v>1616</v>
      </c>
    </row>
    <row r="3571" spans="12:15">
      <c r="L3571" t="s">
        <v>6265</v>
      </c>
      <c r="M3571" s="175" t="s">
        <v>13965</v>
      </c>
      <c r="N3571" s="175" t="s">
        <v>10960</v>
      </c>
      <c r="O3571" t="s">
        <v>1616</v>
      </c>
    </row>
    <row r="3572" spans="12:15">
      <c r="L3572" t="s">
        <v>6266</v>
      </c>
      <c r="M3572" s="175" t="s">
        <v>13966</v>
      </c>
      <c r="N3572" s="175" t="s">
        <v>10961</v>
      </c>
      <c r="O3572" t="s">
        <v>1616</v>
      </c>
    </row>
    <row r="3573" spans="12:15">
      <c r="L3573" t="s">
        <v>6267</v>
      </c>
      <c r="M3573" s="175" t="s">
        <v>13967</v>
      </c>
      <c r="N3573" s="175" t="s">
        <v>10962</v>
      </c>
      <c r="O3573" t="s">
        <v>1616</v>
      </c>
    </row>
    <row r="3574" spans="12:15">
      <c r="L3574" t="s">
        <v>6268</v>
      </c>
      <c r="M3574" s="175" t="s">
        <v>13968</v>
      </c>
      <c r="N3574" s="175" t="s">
        <v>10963</v>
      </c>
      <c r="O3574" t="s">
        <v>1616</v>
      </c>
    </row>
    <row r="3575" spans="12:15">
      <c r="L3575" t="s">
        <v>6269</v>
      </c>
      <c r="M3575" s="175" t="s">
        <v>13969</v>
      </c>
      <c r="N3575" s="175" t="s">
        <v>10964</v>
      </c>
      <c r="O3575" t="s">
        <v>1616</v>
      </c>
    </row>
    <row r="3576" spans="12:15">
      <c r="L3576" t="s">
        <v>6270</v>
      </c>
      <c r="M3576" s="175" t="s">
        <v>13970</v>
      </c>
      <c r="N3576" s="175" t="s">
        <v>10965</v>
      </c>
      <c r="O3576" t="s">
        <v>1616</v>
      </c>
    </row>
    <row r="3577" spans="12:15">
      <c r="L3577" t="s">
        <v>6271</v>
      </c>
      <c r="M3577" s="175" t="s">
        <v>13971</v>
      </c>
      <c r="N3577" s="175" t="s">
        <v>10966</v>
      </c>
      <c r="O3577" t="s">
        <v>1616</v>
      </c>
    </row>
    <row r="3578" spans="12:15">
      <c r="L3578" t="s">
        <v>6272</v>
      </c>
      <c r="M3578" s="175" t="s">
        <v>13972</v>
      </c>
      <c r="N3578" s="175" t="s">
        <v>10967</v>
      </c>
      <c r="O3578" t="s">
        <v>1616</v>
      </c>
    </row>
    <row r="3579" spans="12:15">
      <c r="L3579" t="s">
        <v>6273</v>
      </c>
      <c r="M3579" s="175" t="s">
        <v>13973</v>
      </c>
      <c r="N3579" s="175" t="s">
        <v>10968</v>
      </c>
      <c r="O3579" t="s">
        <v>1616</v>
      </c>
    </row>
    <row r="3580" spans="12:15">
      <c r="L3580" t="s">
        <v>6274</v>
      </c>
      <c r="M3580" s="175" t="s">
        <v>13974</v>
      </c>
      <c r="N3580" s="175" t="s">
        <v>10969</v>
      </c>
      <c r="O3580" t="s">
        <v>1616</v>
      </c>
    </row>
    <row r="3581" spans="12:15">
      <c r="L3581" t="s">
        <v>6275</v>
      </c>
      <c r="M3581" s="175" t="s">
        <v>13975</v>
      </c>
      <c r="N3581" s="175" t="s">
        <v>10970</v>
      </c>
      <c r="O3581" t="s">
        <v>1616</v>
      </c>
    </row>
    <row r="3582" spans="12:15">
      <c r="L3582" t="s">
        <v>6276</v>
      </c>
      <c r="M3582" s="175" t="s">
        <v>13976</v>
      </c>
      <c r="N3582" s="175" t="s">
        <v>10971</v>
      </c>
      <c r="O3582" t="s">
        <v>1616</v>
      </c>
    </row>
    <row r="3583" spans="12:15">
      <c r="L3583" t="s">
        <v>6277</v>
      </c>
      <c r="M3583" s="175" t="s">
        <v>13977</v>
      </c>
      <c r="N3583" s="175" t="s">
        <v>10972</v>
      </c>
      <c r="O3583" t="s">
        <v>1616</v>
      </c>
    </row>
    <row r="3584" spans="12:15">
      <c r="L3584" t="s">
        <v>6278</v>
      </c>
      <c r="M3584" s="175" t="s">
        <v>13978</v>
      </c>
      <c r="N3584" s="175" t="s">
        <v>10973</v>
      </c>
      <c r="O3584" t="s">
        <v>1616</v>
      </c>
    </row>
    <row r="3585" spans="12:15">
      <c r="L3585" t="s">
        <v>6279</v>
      </c>
      <c r="M3585" s="175" t="s">
        <v>13979</v>
      </c>
      <c r="N3585" s="175" t="s">
        <v>10974</v>
      </c>
      <c r="O3585" t="s">
        <v>1618</v>
      </c>
    </row>
    <row r="3586" spans="12:15">
      <c r="L3586" t="s">
        <v>6280</v>
      </c>
      <c r="M3586" s="175" t="s">
        <v>13980</v>
      </c>
      <c r="N3586" s="175" t="s">
        <v>10975</v>
      </c>
      <c r="O3586" t="s">
        <v>1618</v>
      </c>
    </row>
    <row r="3587" spans="12:15">
      <c r="L3587" t="s">
        <v>6281</v>
      </c>
      <c r="M3587" s="175" t="s">
        <v>13981</v>
      </c>
      <c r="N3587" s="175" t="s">
        <v>10976</v>
      </c>
      <c r="O3587" t="s">
        <v>1616</v>
      </c>
    </row>
    <row r="3588" spans="12:15">
      <c r="L3588" t="s">
        <v>6282</v>
      </c>
      <c r="M3588" s="175" t="s">
        <v>13982</v>
      </c>
      <c r="N3588" s="175" t="s">
        <v>10977</v>
      </c>
      <c r="O3588" t="s">
        <v>1616</v>
      </c>
    </row>
    <row r="3589" spans="12:15">
      <c r="L3589" t="s">
        <v>6283</v>
      </c>
      <c r="M3589" s="175" t="s">
        <v>13983</v>
      </c>
      <c r="N3589" s="175" t="s">
        <v>10978</v>
      </c>
      <c r="O3589" t="s">
        <v>1618</v>
      </c>
    </row>
    <row r="3590" spans="12:15">
      <c r="L3590" t="s">
        <v>6284</v>
      </c>
      <c r="M3590" s="175" t="s">
        <v>13984</v>
      </c>
      <c r="N3590" s="175" t="s">
        <v>10979</v>
      </c>
      <c r="O3590" t="s">
        <v>1620</v>
      </c>
    </row>
    <row r="3591" spans="12:15">
      <c r="L3591" t="s">
        <v>6285</v>
      </c>
      <c r="M3591" s="175" t="s">
        <v>13985</v>
      </c>
      <c r="N3591" s="175" t="s">
        <v>10980</v>
      </c>
      <c r="O3591" t="s">
        <v>1616</v>
      </c>
    </row>
    <row r="3592" spans="12:15">
      <c r="L3592" t="s">
        <v>6286</v>
      </c>
      <c r="M3592" s="175" t="s">
        <v>13986</v>
      </c>
      <c r="N3592" s="175" t="s">
        <v>10981</v>
      </c>
      <c r="O3592" t="s">
        <v>1618</v>
      </c>
    </row>
    <row r="3593" spans="12:15">
      <c r="L3593" t="s">
        <v>6287</v>
      </c>
      <c r="M3593" s="175" t="s">
        <v>13987</v>
      </c>
      <c r="N3593" s="175" t="s">
        <v>10982</v>
      </c>
      <c r="O3593" t="s">
        <v>1616</v>
      </c>
    </row>
    <row r="3594" spans="12:15">
      <c r="L3594" t="s">
        <v>6288</v>
      </c>
      <c r="M3594" s="175" t="s">
        <v>13988</v>
      </c>
      <c r="N3594" s="175" t="s">
        <v>10983</v>
      </c>
      <c r="O3594" t="s">
        <v>1616</v>
      </c>
    </row>
    <row r="3595" spans="12:15">
      <c r="L3595" t="s">
        <v>6289</v>
      </c>
      <c r="M3595" s="175" t="s">
        <v>13989</v>
      </c>
      <c r="N3595" s="175" t="s">
        <v>10984</v>
      </c>
      <c r="O3595" t="s">
        <v>1618</v>
      </c>
    </row>
    <row r="3596" spans="12:15">
      <c r="L3596" t="s">
        <v>6290</v>
      </c>
      <c r="M3596" s="175" t="s">
        <v>13990</v>
      </c>
      <c r="N3596" s="175" t="s">
        <v>10985</v>
      </c>
      <c r="O3596" t="s">
        <v>1618</v>
      </c>
    </row>
    <row r="3597" spans="12:15">
      <c r="L3597" t="s">
        <v>6291</v>
      </c>
      <c r="M3597" s="175" t="s">
        <v>13991</v>
      </c>
      <c r="N3597" s="175" t="s">
        <v>10986</v>
      </c>
      <c r="O3597" t="s">
        <v>1616</v>
      </c>
    </row>
    <row r="3598" spans="12:15">
      <c r="L3598" t="s">
        <v>6292</v>
      </c>
      <c r="M3598" s="175" t="s">
        <v>13992</v>
      </c>
      <c r="N3598" s="175" t="s">
        <v>10987</v>
      </c>
      <c r="O3598" t="s">
        <v>1616</v>
      </c>
    </row>
    <row r="3599" spans="12:15">
      <c r="L3599" t="s">
        <v>6293</v>
      </c>
      <c r="M3599" s="175" t="s">
        <v>13993</v>
      </c>
      <c r="N3599" s="175" t="s">
        <v>10988</v>
      </c>
      <c r="O3599" t="s">
        <v>1618</v>
      </c>
    </row>
    <row r="3600" spans="12:15">
      <c r="L3600" t="s">
        <v>6294</v>
      </c>
      <c r="M3600" s="175" t="s">
        <v>13994</v>
      </c>
      <c r="N3600" s="175" t="s">
        <v>10989</v>
      </c>
      <c r="O3600" t="s">
        <v>1616</v>
      </c>
    </row>
    <row r="3601" spans="12:15">
      <c r="L3601" t="s">
        <v>6295</v>
      </c>
      <c r="M3601" s="175" t="s">
        <v>13995</v>
      </c>
      <c r="N3601" s="175" t="s">
        <v>10990</v>
      </c>
      <c r="O3601" t="s">
        <v>1616</v>
      </c>
    </row>
    <row r="3602" spans="12:15">
      <c r="L3602" t="s">
        <v>6296</v>
      </c>
      <c r="M3602" s="175" t="s">
        <v>13996</v>
      </c>
      <c r="N3602" s="175" t="s">
        <v>10991</v>
      </c>
      <c r="O3602" t="s">
        <v>1616</v>
      </c>
    </row>
    <row r="3603" spans="12:15">
      <c r="L3603" t="s">
        <v>6297</v>
      </c>
      <c r="M3603" s="175" t="s">
        <v>13997</v>
      </c>
      <c r="N3603" s="175" t="s">
        <v>10992</v>
      </c>
      <c r="O3603" t="s">
        <v>1616</v>
      </c>
    </row>
    <row r="3604" spans="12:15">
      <c r="L3604" t="s">
        <v>6298</v>
      </c>
      <c r="M3604" s="175" t="s">
        <v>13998</v>
      </c>
      <c r="N3604" s="175" t="s">
        <v>10993</v>
      </c>
      <c r="O3604" t="s">
        <v>1616</v>
      </c>
    </row>
    <row r="3605" spans="12:15">
      <c r="L3605" t="s">
        <v>6299</v>
      </c>
      <c r="M3605" s="175" t="s">
        <v>13999</v>
      </c>
      <c r="N3605" s="175" t="s">
        <v>10994</v>
      </c>
      <c r="O3605" t="s">
        <v>1616</v>
      </c>
    </row>
    <row r="3606" spans="12:15">
      <c r="L3606" t="s">
        <v>6300</v>
      </c>
      <c r="M3606" s="175" t="s">
        <v>14000</v>
      </c>
      <c r="N3606" s="175" t="s">
        <v>10995</v>
      </c>
      <c r="O3606" t="s">
        <v>1616</v>
      </c>
    </row>
    <row r="3607" spans="12:15">
      <c r="L3607" t="s">
        <v>6301</v>
      </c>
      <c r="M3607" s="175" t="s">
        <v>14001</v>
      </c>
      <c r="N3607" s="175" t="s">
        <v>10996</v>
      </c>
      <c r="O3607" t="s">
        <v>1618</v>
      </c>
    </row>
    <row r="3608" spans="12:15">
      <c r="L3608" t="s">
        <v>6302</v>
      </c>
      <c r="M3608" s="175" t="s">
        <v>14002</v>
      </c>
      <c r="N3608" s="175" t="s">
        <v>10997</v>
      </c>
      <c r="O3608" t="s">
        <v>1616</v>
      </c>
    </row>
    <row r="3609" spans="12:15">
      <c r="L3609" t="s">
        <v>6303</v>
      </c>
      <c r="M3609" s="175" t="s">
        <v>14003</v>
      </c>
      <c r="N3609" s="175" t="s">
        <v>10998</v>
      </c>
      <c r="O3609" t="s">
        <v>1616</v>
      </c>
    </row>
    <row r="3610" spans="12:15">
      <c r="L3610" t="s">
        <v>6304</v>
      </c>
      <c r="M3610" s="175" t="s">
        <v>14004</v>
      </c>
      <c r="N3610" s="175" t="s">
        <v>10999</v>
      </c>
      <c r="O3610" t="s">
        <v>1616</v>
      </c>
    </row>
    <row r="3611" spans="12:15">
      <c r="L3611" t="s">
        <v>6305</v>
      </c>
      <c r="M3611" s="175" t="s">
        <v>14005</v>
      </c>
      <c r="N3611" s="175" t="s">
        <v>11000</v>
      </c>
      <c r="O3611" t="s">
        <v>1616</v>
      </c>
    </row>
    <row r="3612" spans="12:15">
      <c r="L3612" t="s">
        <v>6306</v>
      </c>
      <c r="M3612" s="175" t="s">
        <v>14006</v>
      </c>
      <c r="N3612" s="175" t="s">
        <v>11001</v>
      </c>
      <c r="O3612" t="s">
        <v>1616</v>
      </c>
    </row>
    <row r="3613" spans="12:15">
      <c r="L3613" t="s">
        <v>6307</v>
      </c>
      <c r="M3613" s="175" t="s">
        <v>14007</v>
      </c>
      <c r="N3613" s="175" t="s">
        <v>11002</v>
      </c>
      <c r="O3613" t="s">
        <v>1616</v>
      </c>
    </row>
    <row r="3614" spans="12:15">
      <c r="L3614" t="s">
        <v>6308</v>
      </c>
      <c r="M3614" s="175" t="s">
        <v>14008</v>
      </c>
      <c r="N3614" s="175" t="s">
        <v>11003</v>
      </c>
      <c r="O3614" t="s">
        <v>1616</v>
      </c>
    </row>
    <row r="3615" spans="12:15">
      <c r="L3615" t="s">
        <v>6309</v>
      </c>
      <c r="M3615" s="175" t="s">
        <v>14009</v>
      </c>
      <c r="N3615" s="175" t="s">
        <v>11004</v>
      </c>
      <c r="O3615" t="s">
        <v>1616</v>
      </c>
    </row>
    <row r="3616" spans="12:15">
      <c r="L3616" t="s">
        <v>6310</v>
      </c>
      <c r="M3616" s="175" t="s">
        <v>14010</v>
      </c>
      <c r="N3616" s="175" t="s">
        <v>11005</v>
      </c>
      <c r="O3616" t="s">
        <v>1605</v>
      </c>
    </row>
    <row r="3617" spans="12:15">
      <c r="L3617" t="s">
        <v>6311</v>
      </c>
      <c r="M3617" s="175" t="s">
        <v>14011</v>
      </c>
      <c r="N3617" s="175" t="s">
        <v>11006</v>
      </c>
      <c r="O3617" t="s">
        <v>1616</v>
      </c>
    </row>
    <row r="3618" spans="12:15">
      <c r="L3618" t="s">
        <v>6312</v>
      </c>
      <c r="M3618" s="175" t="s">
        <v>14012</v>
      </c>
      <c r="N3618" s="175" t="s">
        <v>11007</v>
      </c>
      <c r="O3618" t="s">
        <v>1616</v>
      </c>
    </row>
    <row r="3619" spans="12:15">
      <c r="L3619" t="s">
        <v>6313</v>
      </c>
      <c r="M3619" s="175" t="s">
        <v>14013</v>
      </c>
      <c r="N3619" s="175" t="s">
        <v>11008</v>
      </c>
      <c r="O3619" t="s">
        <v>1616</v>
      </c>
    </row>
    <row r="3620" spans="12:15">
      <c r="L3620" t="s">
        <v>6314</v>
      </c>
      <c r="M3620" s="175" t="s">
        <v>14014</v>
      </c>
      <c r="N3620" s="175" t="s">
        <v>11009</v>
      </c>
      <c r="O3620" t="s">
        <v>1605</v>
      </c>
    </row>
    <row r="3621" spans="12:15">
      <c r="L3621" t="s">
        <v>6315</v>
      </c>
      <c r="M3621" s="175" t="s">
        <v>14015</v>
      </c>
      <c r="N3621" s="175" t="s">
        <v>11010</v>
      </c>
      <c r="O3621" t="s">
        <v>1616</v>
      </c>
    </row>
    <row r="3622" spans="12:15">
      <c r="L3622" t="s">
        <v>6316</v>
      </c>
      <c r="M3622" s="175" t="s">
        <v>14016</v>
      </c>
      <c r="N3622" s="175" t="s">
        <v>11011</v>
      </c>
      <c r="O3622" t="s">
        <v>14993</v>
      </c>
    </row>
    <row r="3623" spans="12:15">
      <c r="L3623" t="s">
        <v>6317</v>
      </c>
      <c r="M3623" s="175" t="s">
        <v>14017</v>
      </c>
      <c r="N3623" s="175" t="s">
        <v>11012</v>
      </c>
      <c r="O3623" t="s">
        <v>1616</v>
      </c>
    </row>
    <row r="3624" spans="12:15">
      <c r="L3624" t="s">
        <v>6318</v>
      </c>
      <c r="M3624" s="175" t="s">
        <v>14018</v>
      </c>
      <c r="N3624" s="175" t="s">
        <v>11013</v>
      </c>
      <c r="O3624" t="s">
        <v>1616</v>
      </c>
    </row>
    <row r="3625" spans="12:15">
      <c r="L3625" t="s">
        <v>6319</v>
      </c>
      <c r="M3625" s="175" t="s">
        <v>14019</v>
      </c>
      <c r="N3625" s="175" t="s">
        <v>11014</v>
      </c>
      <c r="O3625" t="s">
        <v>1616</v>
      </c>
    </row>
    <row r="3626" spans="12:15">
      <c r="L3626" t="s">
        <v>6320</v>
      </c>
      <c r="M3626" s="175" t="s">
        <v>14020</v>
      </c>
      <c r="N3626" s="175" t="s">
        <v>11015</v>
      </c>
      <c r="O3626" t="s">
        <v>1616</v>
      </c>
    </row>
    <row r="3627" spans="12:15">
      <c r="L3627" t="s">
        <v>6321</v>
      </c>
      <c r="M3627" s="175" t="s">
        <v>14021</v>
      </c>
      <c r="N3627" s="175" t="s">
        <v>11016</v>
      </c>
      <c r="O3627" t="s">
        <v>1618</v>
      </c>
    </row>
    <row r="3628" spans="12:15">
      <c r="L3628" t="s">
        <v>6322</v>
      </c>
      <c r="M3628" s="175" t="s">
        <v>14022</v>
      </c>
      <c r="N3628" s="175" t="s">
        <v>11017</v>
      </c>
      <c r="O3628" t="s">
        <v>1616</v>
      </c>
    </row>
    <row r="3629" spans="12:15">
      <c r="L3629" t="s">
        <v>6323</v>
      </c>
      <c r="M3629" s="175" t="s">
        <v>14022</v>
      </c>
      <c r="N3629" s="175" t="s">
        <v>11018</v>
      </c>
      <c r="O3629" t="s">
        <v>1616</v>
      </c>
    </row>
    <row r="3630" spans="12:15">
      <c r="L3630" t="s">
        <v>6324</v>
      </c>
      <c r="M3630" s="175" t="s">
        <v>14023</v>
      </c>
      <c r="N3630" s="175" t="s">
        <v>11019</v>
      </c>
      <c r="O3630" t="s">
        <v>1616</v>
      </c>
    </row>
    <row r="3631" spans="12:15">
      <c r="L3631" t="s">
        <v>6325</v>
      </c>
      <c r="M3631" s="175" t="s">
        <v>14024</v>
      </c>
      <c r="N3631" s="175" t="s">
        <v>11020</v>
      </c>
      <c r="O3631" t="s">
        <v>1616</v>
      </c>
    </row>
    <row r="3632" spans="12:15">
      <c r="L3632" t="s">
        <v>6326</v>
      </c>
      <c r="M3632" s="175" t="s">
        <v>14025</v>
      </c>
      <c r="N3632" s="175" t="s">
        <v>11021</v>
      </c>
      <c r="O3632" t="s">
        <v>1616</v>
      </c>
    </row>
    <row r="3633" spans="12:15">
      <c r="L3633" t="s">
        <v>6327</v>
      </c>
      <c r="M3633" s="175" t="s">
        <v>14026</v>
      </c>
      <c r="N3633" s="175" t="s">
        <v>11022</v>
      </c>
      <c r="O3633" t="s">
        <v>1616</v>
      </c>
    </row>
    <row r="3634" spans="12:15">
      <c r="L3634" t="s">
        <v>6328</v>
      </c>
      <c r="M3634" s="175" t="s">
        <v>12111</v>
      </c>
      <c r="N3634" s="175" t="s">
        <v>11023</v>
      </c>
      <c r="O3634" t="s">
        <v>1616</v>
      </c>
    </row>
    <row r="3635" spans="12:15">
      <c r="L3635" t="s">
        <v>6329</v>
      </c>
      <c r="M3635" s="175" t="s">
        <v>14027</v>
      </c>
      <c r="N3635" s="175" t="s">
        <v>11024</v>
      </c>
      <c r="O3635" t="s">
        <v>1618</v>
      </c>
    </row>
    <row r="3636" spans="12:15">
      <c r="L3636" t="s">
        <v>6330</v>
      </c>
      <c r="M3636" s="175" t="s">
        <v>14028</v>
      </c>
      <c r="N3636" s="175" t="s">
        <v>11025</v>
      </c>
      <c r="O3636" t="s">
        <v>1616</v>
      </c>
    </row>
    <row r="3637" spans="12:15">
      <c r="L3637" t="s">
        <v>6331</v>
      </c>
      <c r="M3637" s="175" t="s">
        <v>14029</v>
      </c>
      <c r="N3637" s="175" t="s">
        <v>11026</v>
      </c>
      <c r="O3637" t="s">
        <v>1616</v>
      </c>
    </row>
    <row r="3638" spans="12:15">
      <c r="L3638" t="s">
        <v>6332</v>
      </c>
      <c r="M3638" s="175" t="s">
        <v>14030</v>
      </c>
      <c r="N3638" s="175" t="s">
        <v>11027</v>
      </c>
      <c r="O3638" t="s">
        <v>1616</v>
      </c>
    </row>
    <row r="3639" spans="12:15">
      <c r="L3639" t="s">
        <v>6333</v>
      </c>
      <c r="M3639" s="175" t="s">
        <v>14031</v>
      </c>
      <c r="N3639" s="175" t="s">
        <v>11028</v>
      </c>
      <c r="O3639" t="s">
        <v>1616</v>
      </c>
    </row>
    <row r="3640" spans="12:15">
      <c r="L3640" t="s">
        <v>6334</v>
      </c>
      <c r="M3640" s="175" t="s">
        <v>14032</v>
      </c>
      <c r="N3640" s="175" t="s">
        <v>11029</v>
      </c>
      <c r="O3640" t="s">
        <v>1616</v>
      </c>
    </row>
    <row r="3641" spans="12:15">
      <c r="L3641" t="s">
        <v>6335</v>
      </c>
      <c r="M3641" s="175" t="s">
        <v>14033</v>
      </c>
      <c r="N3641" s="175" t="s">
        <v>11030</v>
      </c>
      <c r="O3641" t="s">
        <v>1616</v>
      </c>
    </row>
    <row r="3642" spans="12:15">
      <c r="L3642" t="s">
        <v>6336</v>
      </c>
      <c r="M3642" s="175" t="s">
        <v>14034</v>
      </c>
      <c r="N3642" s="175" t="s">
        <v>11031</v>
      </c>
      <c r="O3642" t="s">
        <v>1616</v>
      </c>
    </row>
    <row r="3643" spans="12:15">
      <c r="L3643" t="s">
        <v>6337</v>
      </c>
      <c r="M3643" s="175" t="s">
        <v>14035</v>
      </c>
      <c r="N3643" s="175" t="s">
        <v>11032</v>
      </c>
      <c r="O3643" t="s">
        <v>1616</v>
      </c>
    </row>
    <row r="3644" spans="12:15">
      <c r="L3644" t="s">
        <v>6338</v>
      </c>
      <c r="M3644" s="175" t="s">
        <v>14036</v>
      </c>
      <c r="N3644" s="175" t="s">
        <v>11033</v>
      </c>
      <c r="O3644" t="s">
        <v>1616</v>
      </c>
    </row>
    <row r="3645" spans="12:15">
      <c r="L3645" t="s">
        <v>6339</v>
      </c>
      <c r="M3645" s="175" t="s">
        <v>14037</v>
      </c>
      <c r="N3645" s="175" t="s">
        <v>11034</v>
      </c>
      <c r="O3645" t="s">
        <v>1616</v>
      </c>
    </row>
    <row r="3646" spans="12:15">
      <c r="L3646" t="s">
        <v>6340</v>
      </c>
      <c r="M3646" s="175" t="s">
        <v>14038</v>
      </c>
      <c r="N3646" s="175" t="s">
        <v>11035</v>
      </c>
      <c r="O3646" t="s">
        <v>1618</v>
      </c>
    </row>
    <row r="3647" spans="12:15">
      <c r="L3647" t="s">
        <v>6341</v>
      </c>
      <c r="M3647" s="175" t="s">
        <v>14039</v>
      </c>
      <c r="N3647" s="175" t="s">
        <v>11036</v>
      </c>
      <c r="O3647" t="s">
        <v>1618</v>
      </c>
    </row>
    <row r="3648" spans="12:15">
      <c r="L3648" t="s">
        <v>6342</v>
      </c>
      <c r="M3648" s="175" t="s">
        <v>14040</v>
      </c>
      <c r="N3648" s="175" t="s">
        <v>11037</v>
      </c>
      <c r="O3648" t="s">
        <v>1616</v>
      </c>
    </row>
    <row r="3649" spans="12:15">
      <c r="L3649" t="s">
        <v>6343</v>
      </c>
      <c r="M3649" s="175" t="s">
        <v>14041</v>
      </c>
      <c r="N3649" s="175" t="s">
        <v>11038</v>
      </c>
      <c r="O3649" t="s">
        <v>1616</v>
      </c>
    </row>
    <row r="3650" spans="12:15">
      <c r="L3650" t="s">
        <v>6344</v>
      </c>
      <c r="M3650" s="175" t="s">
        <v>14042</v>
      </c>
      <c r="N3650" s="175" t="s">
        <v>11039</v>
      </c>
      <c r="O3650" t="s">
        <v>1616</v>
      </c>
    </row>
    <row r="3651" spans="12:15">
      <c r="L3651" t="s">
        <v>6345</v>
      </c>
      <c r="M3651" s="175" t="s">
        <v>14043</v>
      </c>
      <c r="N3651" s="175" t="s">
        <v>11040</v>
      </c>
      <c r="O3651" t="s">
        <v>1616</v>
      </c>
    </row>
    <row r="3652" spans="12:15">
      <c r="L3652" t="s">
        <v>6346</v>
      </c>
      <c r="M3652" s="175" t="s">
        <v>14044</v>
      </c>
      <c r="N3652" s="175" t="s">
        <v>11041</v>
      </c>
      <c r="O3652" t="s">
        <v>1616</v>
      </c>
    </row>
    <row r="3653" spans="12:15">
      <c r="L3653" t="s">
        <v>6347</v>
      </c>
      <c r="M3653" s="175" t="s">
        <v>14045</v>
      </c>
      <c r="N3653" s="175" t="s">
        <v>11042</v>
      </c>
      <c r="O3653" t="s">
        <v>1605</v>
      </c>
    </row>
    <row r="3654" spans="12:15">
      <c r="L3654" t="s">
        <v>6348</v>
      </c>
      <c r="M3654" s="175" t="s">
        <v>14046</v>
      </c>
      <c r="N3654" s="175" t="s">
        <v>11043</v>
      </c>
      <c r="O3654" t="s">
        <v>1616</v>
      </c>
    </row>
    <row r="3655" spans="12:15">
      <c r="L3655" t="s">
        <v>6349</v>
      </c>
      <c r="M3655" s="175" t="s">
        <v>14047</v>
      </c>
      <c r="N3655" s="175" t="s">
        <v>11044</v>
      </c>
      <c r="O3655" t="s">
        <v>1616</v>
      </c>
    </row>
    <row r="3656" spans="12:15">
      <c r="L3656" t="s">
        <v>6350</v>
      </c>
      <c r="M3656" s="175" t="s">
        <v>14048</v>
      </c>
      <c r="N3656" s="175" t="s">
        <v>11045</v>
      </c>
      <c r="O3656" t="s">
        <v>1616</v>
      </c>
    </row>
    <row r="3657" spans="12:15">
      <c r="L3657" t="s">
        <v>6351</v>
      </c>
      <c r="M3657" s="175" t="s">
        <v>14049</v>
      </c>
      <c r="N3657" s="175" t="s">
        <v>11046</v>
      </c>
      <c r="O3657" t="s">
        <v>1605</v>
      </c>
    </row>
    <row r="3658" spans="12:15">
      <c r="L3658" t="s">
        <v>6352</v>
      </c>
      <c r="M3658" s="175" t="s">
        <v>14050</v>
      </c>
      <c r="N3658" s="175" t="s">
        <v>11047</v>
      </c>
      <c r="O3658" t="s">
        <v>1616</v>
      </c>
    </row>
    <row r="3659" spans="12:15">
      <c r="L3659" t="s">
        <v>6353</v>
      </c>
      <c r="M3659" s="175" t="s">
        <v>14051</v>
      </c>
      <c r="N3659" s="175" t="s">
        <v>11048</v>
      </c>
      <c r="O3659" t="s">
        <v>1616</v>
      </c>
    </row>
    <row r="3660" spans="12:15">
      <c r="L3660" t="s">
        <v>6354</v>
      </c>
      <c r="M3660" s="175" t="s">
        <v>13963</v>
      </c>
      <c r="N3660" s="175" t="s">
        <v>11049</v>
      </c>
      <c r="O3660" t="s">
        <v>1616</v>
      </c>
    </row>
    <row r="3661" spans="12:15">
      <c r="L3661" t="s">
        <v>6355</v>
      </c>
      <c r="M3661" s="175" t="s">
        <v>14052</v>
      </c>
      <c r="N3661" s="175" t="s">
        <v>11050</v>
      </c>
      <c r="O3661" t="s">
        <v>1616</v>
      </c>
    </row>
    <row r="3662" spans="12:15">
      <c r="L3662" t="s">
        <v>6356</v>
      </c>
      <c r="M3662" s="175" t="s">
        <v>14053</v>
      </c>
      <c r="N3662" s="175" t="s">
        <v>11051</v>
      </c>
      <c r="O3662" t="s">
        <v>1616</v>
      </c>
    </row>
    <row r="3663" spans="12:15">
      <c r="L3663" t="s">
        <v>6357</v>
      </c>
      <c r="M3663" s="175" t="s">
        <v>14054</v>
      </c>
      <c r="N3663" s="175" t="s">
        <v>11052</v>
      </c>
      <c r="O3663" t="s">
        <v>1616</v>
      </c>
    </row>
    <row r="3664" spans="12:15">
      <c r="L3664" t="s">
        <v>6358</v>
      </c>
      <c r="M3664" s="175" t="s">
        <v>14055</v>
      </c>
      <c r="N3664" s="175" t="s">
        <v>11053</v>
      </c>
      <c r="O3664" t="s">
        <v>1616</v>
      </c>
    </row>
    <row r="3665" spans="12:15">
      <c r="L3665" t="s">
        <v>6359</v>
      </c>
      <c r="M3665" s="175" t="s">
        <v>14056</v>
      </c>
      <c r="N3665" s="175" t="s">
        <v>11054</v>
      </c>
      <c r="O3665" t="s">
        <v>1616</v>
      </c>
    </row>
    <row r="3666" spans="12:15">
      <c r="L3666" t="s">
        <v>6360</v>
      </c>
      <c r="M3666" s="175" t="s">
        <v>14057</v>
      </c>
      <c r="N3666" s="175" t="s">
        <v>11055</v>
      </c>
      <c r="O3666" t="s">
        <v>1616</v>
      </c>
    </row>
    <row r="3667" spans="12:15">
      <c r="L3667" t="s">
        <v>6361</v>
      </c>
      <c r="M3667" s="175" t="s">
        <v>14058</v>
      </c>
      <c r="N3667" s="175" t="s">
        <v>11056</v>
      </c>
      <c r="O3667" t="s">
        <v>1616</v>
      </c>
    </row>
    <row r="3668" spans="12:15">
      <c r="L3668" t="s">
        <v>6362</v>
      </c>
      <c r="M3668" s="175" t="s">
        <v>14059</v>
      </c>
      <c r="N3668" s="175" t="s">
        <v>11057</v>
      </c>
      <c r="O3668" t="s">
        <v>1616</v>
      </c>
    </row>
    <row r="3669" spans="12:15">
      <c r="L3669" t="s">
        <v>6363</v>
      </c>
      <c r="M3669" s="175" t="s">
        <v>14060</v>
      </c>
      <c r="N3669" s="175" t="s">
        <v>11058</v>
      </c>
      <c r="O3669" t="s">
        <v>1616</v>
      </c>
    </row>
    <row r="3670" spans="12:15">
      <c r="L3670" t="s">
        <v>6364</v>
      </c>
      <c r="M3670" s="175" t="s">
        <v>14061</v>
      </c>
      <c r="N3670" s="175" t="s">
        <v>11059</v>
      </c>
      <c r="O3670" t="s">
        <v>1618</v>
      </c>
    </row>
    <row r="3671" spans="12:15">
      <c r="L3671" t="s">
        <v>6365</v>
      </c>
      <c r="M3671" s="175" t="s">
        <v>14062</v>
      </c>
      <c r="N3671" s="175" t="s">
        <v>11060</v>
      </c>
      <c r="O3671" t="s">
        <v>1618</v>
      </c>
    </row>
    <row r="3672" spans="12:15">
      <c r="L3672" t="s">
        <v>6366</v>
      </c>
      <c r="M3672" s="175" t="s">
        <v>13987</v>
      </c>
      <c r="N3672" s="175" t="s">
        <v>11061</v>
      </c>
      <c r="O3672" t="s">
        <v>1616</v>
      </c>
    </row>
    <row r="3673" spans="12:15">
      <c r="L3673" t="s">
        <v>6367</v>
      </c>
      <c r="M3673" s="175" t="s">
        <v>14063</v>
      </c>
      <c r="N3673" s="175" t="s">
        <v>11062</v>
      </c>
      <c r="O3673" t="s">
        <v>1616</v>
      </c>
    </row>
    <row r="3674" spans="12:15">
      <c r="L3674" t="s">
        <v>6368</v>
      </c>
      <c r="M3674" s="175" t="s">
        <v>14064</v>
      </c>
      <c r="N3674" s="175" t="s">
        <v>11063</v>
      </c>
      <c r="O3674" t="s">
        <v>1616</v>
      </c>
    </row>
    <row r="3675" spans="12:15">
      <c r="L3675" t="s">
        <v>6369</v>
      </c>
      <c r="M3675" s="175" t="s">
        <v>14065</v>
      </c>
      <c r="N3675" s="175" t="s">
        <v>11064</v>
      </c>
      <c r="O3675" t="s">
        <v>1618</v>
      </c>
    </row>
    <row r="3676" spans="12:15">
      <c r="L3676" t="s">
        <v>6370</v>
      </c>
      <c r="M3676" s="175" t="s">
        <v>14066</v>
      </c>
      <c r="N3676" s="175" t="s">
        <v>11065</v>
      </c>
      <c r="O3676" t="s">
        <v>1616</v>
      </c>
    </row>
    <row r="3677" spans="12:15">
      <c r="L3677" t="s">
        <v>6371</v>
      </c>
      <c r="M3677" s="175" t="s">
        <v>14067</v>
      </c>
      <c r="N3677" s="175" t="s">
        <v>11066</v>
      </c>
      <c r="O3677" t="s">
        <v>1616</v>
      </c>
    </row>
    <row r="3678" spans="12:15">
      <c r="L3678" t="s">
        <v>6372</v>
      </c>
      <c r="M3678" s="175" t="s">
        <v>14068</v>
      </c>
      <c r="N3678" s="175" t="s">
        <v>11067</v>
      </c>
      <c r="O3678" t="s">
        <v>1616</v>
      </c>
    </row>
    <row r="3679" spans="12:15">
      <c r="L3679" t="s">
        <v>6373</v>
      </c>
      <c r="M3679" s="175" t="s">
        <v>14069</v>
      </c>
      <c r="N3679" s="175" t="s">
        <v>11068</v>
      </c>
      <c r="O3679" t="s">
        <v>1616</v>
      </c>
    </row>
    <row r="3680" spans="12:15">
      <c r="L3680" t="s">
        <v>6374</v>
      </c>
      <c r="M3680" s="175" t="s">
        <v>14070</v>
      </c>
      <c r="N3680" s="175" t="s">
        <v>11069</v>
      </c>
      <c r="O3680" t="s">
        <v>1616</v>
      </c>
    </row>
    <row r="3681" spans="12:15">
      <c r="L3681" t="s">
        <v>6375</v>
      </c>
      <c r="M3681" s="175" t="s">
        <v>14071</v>
      </c>
      <c r="N3681" s="175" t="s">
        <v>11070</v>
      </c>
      <c r="O3681" t="s">
        <v>1616</v>
      </c>
    </row>
    <row r="3682" spans="12:15">
      <c r="L3682" t="s">
        <v>6376</v>
      </c>
      <c r="M3682" s="175" t="s">
        <v>14072</v>
      </c>
      <c r="N3682" s="175" t="s">
        <v>11071</v>
      </c>
      <c r="O3682" t="s">
        <v>1616</v>
      </c>
    </row>
    <row r="3683" spans="12:15">
      <c r="L3683" t="s">
        <v>6377</v>
      </c>
      <c r="M3683" s="175" t="s">
        <v>14073</v>
      </c>
      <c r="N3683" s="175" t="s">
        <v>11072</v>
      </c>
      <c r="O3683" t="s">
        <v>1616</v>
      </c>
    </row>
    <row r="3684" spans="12:15">
      <c r="L3684" t="s">
        <v>6378</v>
      </c>
      <c r="M3684" s="175" t="s">
        <v>14074</v>
      </c>
      <c r="N3684" s="175" t="s">
        <v>11073</v>
      </c>
      <c r="O3684" t="s">
        <v>1616</v>
      </c>
    </row>
    <row r="3685" spans="12:15">
      <c r="L3685" t="s">
        <v>6379</v>
      </c>
      <c r="M3685" s="175" t="s">
        <v>14075</v>
      </c>
      <c r="N3685" s="175" t="s">
        <v>11074</v>
      </c>
      <c r="O3685" t="s">
        <v>1616</v>
      </c>
    </row>
    <row r="3686" spans="12:15">
      <c r="L3686" t="s">
        <v>6380</v>
      </c>
      <c r="M3686" s="175" t="s">
        <v>14076</v>
      </c>
      <c r="N3686" s="175" t="s">
        <v>11075</v>
      </c>
      <c r="O3686" t="s">
        <v>1618</v>
      </c>
    </row>
    <row r="3687" spans="12:15">
      <c r="L3687" t="s">
        <v>6381</v>
      </c>
      <c r="M3687" s="175" t="s">
        <v>14077</v>
      </c>
      <c r="N3687" s="175" t="s">
        <v>11076</v>
      </c>
      <c r="O3687" t="s">
        <v>1616</v>
      </c>
    </row>
    <row r="3688" spans="12:15">
      <c r="L3688" t="s">
        <v>6382</v>
      </c>
      <c r="M3688" s="175" t="s">
        <v>14078</v>
      </c>
      <c r="N3688" s="175" t="s">
        <v>11077</v>
      </c>
      <c r="O3688" t="s">
        <v>14991</v>
      </c>
    </row>
    <row r="3689" spans="12:15">
      <c r="L3689" t="s">
        <v>6383</v>
      </c>
      <c r="M3689" s="175" t="s">
        <v>14079</v>
      </c>
      <c r="N3689" s="175" t="s">
        <v>11078</v>
      </c>
      <c r="O3689" t="s">
        <v>1616</v>
      </c>
    </row>
    <row r="3690" spans="12:15">
      <c r="L3690" t="s">
        <v>6384</v>
      </c>
      <c r="M3690" s="175" t="s">
        <v>14080</v>
      </c>
      <c r="N3690" s="175" t="s">
        <v>11079</v>
      </c>
      <c r="O3690" t="s">
        <v>1616</v>
      </c>
    </row>
    <row r="3691" spans="12:15">
      <c r="L3691" t="s">
        <v>6385</v>
      </c>
      <c r="M3691" s="175" t="s">
        <v>14081</v>
      </c>
      <c r="N3691" s="175" t="s">
        <v>11080</v>
      </c>
      <c r="O3691" t="s">
        <v>1616</v>
      </c>
    </row>
    <row r="3692" spans="12:15">
      <c r="L3692" t="s">
        <v>6386</v>
      </c>
      <c r="M3692" s="175" t="s">
        <v>14082</v>
      </c>
      <c r="N3692" s="175" t="s">
        <v>11081</v>
      </c>
      <c r="O3692" t="s">
        <v>1616</v>
      </c>
    </row>
    <row r="3693" spans="12:15">
      <c r="L3693" t="s">
        <v>6387</v>
      </c>
      <c r="M3693" s="175" t="s">
        <v>14083</v>
      </c>
      <c r="N3693" s="175" t="s">
        <v>11082</v>
      </c>
      <c r="O3693" t="s">
        <v>1618</v>
      </c>
    </row>
    <row r="3694" spans="12:15">
      <c r="L3694" t="s">
        <v>6388</v>
      </c>
      <c r="M3694" s="175" t="s">
        <v>14084</v>
      </c>
      <c r="N3694" s="175" t="s">
        <v>11083</v>
      </c>
      <c r="O3694" t="s">
        <v>1618</v>
      </c>
    </row>
    <row r="3695" spans="12:15">
      <c r="L3695" t="s">
        <v>6389</v>
      </c>
      <c r="M3695" s="175" t="s">
        <v>14085</v>
      </c>
      <c r="N3695" s="175" t="s">
        <v>11084</v>
      </c>
      <c r="O3695" t="s">
        <v>1616</v>
      </c>
    </row>
    <row r="3696" spans="12:15">
      <c r="L3696" t="s">
        <v>6390</v>
      </c>
      <c r="M3696" s="175" t="s">
        <v>14086</v>
      </c>
      <c r="N3696" s="175" t="s">
        <v>11085</v>
      </c>
      <c r="O3696" t="s">
        <v>1616</v>
      </c>
    </row>
    <row r="3697" spans="12:15">
      <c r="L3697" t="s">
        <v>6391</v>
      </c>
      <c r="M3697" s="175" t="s">
        <v>14087</v>
      </c>
      <c r="N3697" s="175" t="s">
        <v>11086</v>
      </c>
      <c r="O3697" t="s">
        <v>14991</v>
      </c>
    </row>
    <row r="3698" spans="12:15">
      <c r="L3698" t="s">
        <v>6392</v>
      </c>
      <c r="M3698" s="175" t="s">
        <v>14088</v>
      </c>
      <c r="N3698" s="175" t="s">
        <v>11087</v>
      </c>
      <c r="O3698" t="s">
        <v>1616</v>
      </c>
    </row>
    <row r="3699" spans="12:15">
      <c r="L3699" t="s">
        <v>6393</v>
      </c>
      <c r="M3699" s="175" t="s">
        <v>14089</v>
      </c>
      <c r="N3699" s="175" t="s">
        <v>11088</v>
      </c>
      <c r="O3699" t="s">
        <v>1616</v>
      </c>
    </row>
    <row r="3700" spans="12:15">
      <c r="L3700" t="s">
        <v>6394</v>
      </c>
      <c r="M3700" s="175" t="s">
        <v>14090</v>
      </c>
      <c r="N3700" s="175" t="s">
        <v>11089</v>
      </c>
      <c r="O3700" t="s">
        <v>1616</v>
      </c>
    </row>
    <row r="3701" spans="12:15">
      <c r="L3701" t="s">
        <v>6395</v>
      </c>
      <c r="M3701" s="175" t="s">
        <v>14091</v>
      </c>
      <c r="N3701" s="175" t="s">
        <v>11090</v>
      </c>
      <c r="O3701" t="s">
        <v>1616</v>
      </c>
    </row>
    <row r="3702" spans="12:15">
      <c r="L3702" t="s">
        <v>6396</v>
      </c>
      <c r="M3702" s="175" t="s">
        <v>14092</v>
      </c>
      <c r="N3702" s="175" t="s">
        <v>11091</v>
      </c>
      <c r="O3702" t="s">
        <v>1616</v>
      </c>
    </row>
    <row r="3703" spans="12:15">
      <c r="L3703" t="s">
        <v>6397</v>
      </c>
      <c r="M3703" s="175" t="s">
        <v>14093</v>
      </c>
      <c r="N3703" s="175" t="s">
        <v>11092</v>
      </c>
      <c r="O3703" t="s">
        <v>1616</v>
      </c>
    </row>
    <row r="3704" spans="12:15">
      <c r="L3704" t="s">
        <v>6398</v>
      </c>
      <c r="M3704" s="175" t="s">
        <v>14094</v>
      </c>
      <c r="N3704" s="175" t="s">
        <v>11093</v>
      </c>
      <c r="O3704" t="s">
        <v>1616</v>
      </c>
    </row>
    <row r="3705" spans="12:15">
      <c r="L3705" t="s">
        <v>6399</v>
      </c>
      <c r="M3705" s="175" t="s">
        <v>14095</v>
      </c>
      <c r="N3705" s="175" t="s">
        <v>11094</v>
      </c>
      <c r="O3705" t="s">
        <v>1616</v>
      </c>
    </row>
    <row r="3706" spans="12:15">
      <c r="L3706" t="s">
        <v>6400</v>
      </c>
      <c r="M3706" s="175" t="s">
        <v>14096</v>
      </c>
      <c r="N3706" s="175" t="s">
        <v>11095</v>
      </c>
      <c r="O3706" t="s">
        <v>1616</v>
      </c>
    </row>
    <row r="3707" spans="12:15">
      <c r="L3707" t="s">
        <v>6401</v>
      </c>
      <c r="M3707" s="175" t="s">
        <v>14097</v>
      </c>
      <c r="N3707" s="175" t="s">
        <v>11096</v>
      </c>
      <c r="O3707" t="s">
        <v>1616</v>
      </c>
    </row>
    <row r="3708" spans="12:15">
      <c r="L3708" t="s">
        <v>6402</v>
      </c>
      <c r="M3708" s="175" t="s">
        <v>14098</v>
      </c>
      <c r="N3708" s="175" t="s">
        <v>11097</v>
      </c>
      <c r="O3708" t="s">
        <v>1616</v>
      </c>
    </row>
    <row r="3709" spans="12:15">
      <c r="L3709" t="s">
        <v>6403</v>
      </c>
      <c r="M3709" s="175" t="s">
        <v>14099</v>
      </c>
      <c r="N3709" s="175" t="s">
        <v>11098</v>
      </c>
      <c r="O3709" t="s">
        <v>1616</v>
      </c>
    </row>
    <row r="3710" spans="12:15">
      <c r="L3710" t="s">
        <v>6404</v>
      </c>
      <c r="M3710" s="175" t="s">
        <v>14100</v>
      </c>
      <c r="N3710" s="175" t="s">
        <v>11099</v>
      </c>
      <c r="O3710" t="s">
        <v>1616</v>
      </c>
    </row>
    <row r="3711" spans="12:15">
      <c r="L3711" t="s">
        <v>6405</v>
      </c>
      <c r="M3711" s="175" t="s">
        <v>14101</v>
      </c>
      <c r="N3711" s="175" t="s">
        <v>11100</v>
      </c>
      <c r="O3711" t="s">
        <v>1616</v>
      </c>
    </row>
    <row r="3712" spans="12:15">
      <c r="L3712" t="s">
        <v>6406</v>
      </c>
      <c r="M3712" s="175" t="s">
        <v>14102</v>
      </c>
      <c r="N3712" s="175" t="s">
        <v>11101</v>
      </c>
      <c r="O3712" t="s">
        <v>1616</v>
      </c>
    </row>
    <row r="3713" spans="12:15">
      <c r="L3713" t="s">
        <v>6407</v>
      </c>
      <c r="M3713" s="175" t="s">
        <v>14103</v>
      </c>
      <c r="N3713" s="175" t="s">
        <v>11102</v>
      </c>
      <c r="O3713" t="s">
        <v>1616</v>
      </c>
    </row>
    <row r="3714" spans="12:15">
      <c r="L3714" t="s">
        <v>6408</v>
      </c>
      <c r="M3714" s="175" t="s">
        <v>14104</v>
      </c>
      <c r="N3714" s="175" t="s">
        <v>11103</v>
      </c>
      <c r="O3714" t="s">
        <v>1616</v>
      </c>
    </row>
    <row r="3715" spans="12:15">
      <c r="L3715" t="s">
        <v>6409</v>
      </c>
      <c r="M3715" s="175" t="s">
        <v>14105</v>
      </c>
      <c r="N3715" s="175" t="s">
        <v>11104</v>
      </c>
      <c r="O3715" t="s">
        <v>1616</v>
      </c>
    </row>
    <row r="3716" spans="12:15">
      <c r="L3716" t="s">
        <v>6410</v>
      </c>
      <c r="M3716" s="175" t="s">
        <v>14106</v>
      </c>
      <c r="N3716" s="175" t="s">
        <v>11105</v>
      </c>
      <c r="O3716" t="s">
        <v>1616</v>
      </c>
    </row>
    <row r="3717" spans="12:15">
      <c r="L3717" t="s">
        <v>6411</v>
      </c>
      <c r="M3717" s="175" t="s">
        <v>14107</v>
      </c>
      <c r="N3717" s="175" t="s">
        <v>11106</v>
      </c>
      <c r="O3717" t="s">
        <v>1616</v>
      </c>
    </row>
    <row r="3718" spans="12:15">
      <c r="L3718" t="s">
        <v>6412</v>
      </c>
      <c r="M3718" s="175" t="s">
        <v>14108</v>
      </c>
      <c r="N3718" s="175" t="s">
        <v>11107</v>
      </c>
      <c r="O3718" t="s">
        <v>1616</v>
      </c>
    </row>
    <row r="3719" spans="12:15">
      <c r="L3719" t="s">
        <v>6413</v>
      </c>
      <c r="M3719" s="175" t="s">
        <v>14109</v>
      </c>
      <c r="N3719" s="175" t="s">
        <v>11108</v>
      </c>
      <c r="O3719" t="s">
        <v>1618</v>
      </c>
    </row>
    <row r="3720" spans="12:15">
      <c r="L3720" t="s">
        <v>6414</v>
      </c>
      <c r="M3720" s="175" t="s">
        <v>14110</v>
      </c>
      <c r="N3720" s="175" t="s">
        <v>11109</v>
      </c>
      <c r="O3720" t="s">
        <v>1618</v>
      </c>
    </row>
    <row r="3721" spans="12:15">
      <c r="L3721" t="s">
        <v>6415</v>
      </c>
      <c r="M3721" s="175" t="s">
        <v>14111</v>
      </c>
      <c r="N3721" s="175" t="s">
        <v>11110</v>
      </c>
      <c r="O3721" t="s">
        <v>1618</v>
      </c>
    </row>
    <row r="3722" spans="12:15">
      <c r="L3722" t="s">
        <v>6416</v>
      </c>
      <c r="M3722" s="175" t="s">
        <v>14112</v>
      </c>
      <c r="N3722" s="175" t="s">
        <v>11111</v>
      </c>
      <c r="O3722" t="s">
        <v>1616</v>
      </c>
    </row>
    <row r="3723" spans="12:15">
      <c r="L3723" t="s">
        <v>6417</v>
      </c>
      <c r="M3723" s="175" t="s">
        <v>14113</v>
      </c>
      <c r="N3723" s="175" t="s">
        <v>11112</v>
      </c>
      <c r="O3723" t="s">
        <v>1616</v>
      </c>
    </row>
    <row r="3724" spans="12:15">
      <c r="L3724" t="s">
        <v>6418</v>
      </c>
      <c r="M3724" s="175" t="s">
        <v>14114</v>
      </c>
      <c r="N3724" s="175" t="s">
        <v>11113</v>
      </c>
      <c r="O3724" t="s">
        <v>1605</v>
      </c>
    </row>
    <row r="3725" spans="12:15">
      <c r="L3725" t="s">
        <v>6419</v>
      </c>
      <c r="M3725" s="175" t="s">
        <v>14115</v>
      </c>
      <c r="N3725" s="175" t="s">
        <v>11114</v>
      </c>
      <c r="O3725" t="s">
        <v>1616</v>
      </c>
    </row>
    <row r="3726" spans="12:15">
      <c r="L3726" t="s">
        <v>6420</v>
      </c>
      <c r="M3726" s="175" t="s">
        <v>14116</v>
      </c>
      <c r="N3726" s="175" t="s">
        <v>11115</v>
      </c>
      <c r="O3726" t="s">
        <v>1616</v>
      </c>
    </row>
    <row r="3727" spans="12:15">
      <c r="L3727" t="s">
        <v>6421</v>
      </c>
      <c r="M3727" s="175" t="s">
        <v>14117</v>
      </c>
      <c r="N3727" s="175" t="s">
        <v>11116</v>
      </c>
      <c r="O3727" t="s">
        <v>1616</v>
      </c>
    </row>
    <row r="3728" spans="12:15">
      <c r="L3728" t="s">
        <v>6422</v>
      </c>
      <c r="M3728" s="175" t="s">
        <v>14118</v>
      </c>
      <c r="N3728" s="175" t="s">
        <v>11117</v>
      </c>
      <c r="O3728" t="s">
        <v>1616</v>
      </c>
    </row>
    <row r="3729" spans="12:15">
      <c r="L3729" t="s">
        <v>6423</v>
      </c>
      <c r="M3729" s="175" t="s">
        <v>14119</v>
      </c>
      <c r="N3729" s="175" t="s">
        <v>11118</v>
      </c>
      <c r="O3729" t="s">
        <v>1616</v>
      </c>
    </row>
    <row r="3730" spans="12:15">
      <c r="L3730" t="s">
        <v>6424</v>
      </c>
      <c r="M3730" s="175" t="s">
        <v>14120</v>
      </c>
      <c r="N3730" s="175" t="s">
        <v>11119</v>
      </c>
      <c r="O3730" t="s">
        <v>1616</v>
      </c>
    </row>
    <row r="3731" spans="12:15">
      <c r="L3731" t="s">
        <v>6425</v>
      </c>
      <c r="M3731" s="175" t="s">
        <v>14121</v>
      </c>
      <c r="N3731" s="175" t="s">
        <v>11120</v>
      </c>
      <c r="O3731" t="s">
        <v>1616</v>
      </c>
    </row>
    <row r="3732" spans="12:15">
      <c r="L3732" t="s">
        <v>6426</v>
      </c>
      <c r="M3732" s="175" t="s">
        <v>14122</v>
      </c>
      <c r="N3732" s="175" t="s">
        <v>11121</v>
      </c>
      <c r="O3732" t="s">
        <v>1616</v>
      </c>
    </row>
    <row r="3733" spans="12:15">
      <c r="L3733" t="s">
        <v>6427</v>
      </c>
      <c r="M3733" s="175" t="s">
        <v>14123</v>
      </c>
      <c r="N3733" s="175" t="s">
        <v>11122</v>
      </c>
      <c r="O3733" t="s">
        <v>1616</v>
      </c>
    </row>
    <row r="3734" spans="12:15">
      <c r="L3734" t="s">
        <v>6428</v>
      </c>
      <c r="M3734" s="175" t="s">
        <v>14124</v>
      </c>
      <c r="N3734" s="175" t="s">
        <v>11123</v>
      </c>
      <c r="O3734" t="s">
        <v>1616</v>
      </c>
    </row>
    <row r="3735" spans="12:15">
      <c r="L3735" t="s">
        <v>6429</v>
      </c>
      <c r="M3735" s="175" t="s">
        <v>14125</v>
      </c>
      <c r="N3735" s="175" t="s">
        <v>11124</v>
      </c>
      <c r="O3735" t="s">
        <v>1616</v>
      </c>
    </row>
    <row r="3736" spans="12:15">
      <c r="L3736" t="s">
        <v>6430</v>
      </c>
      <c r="M3736" s="175" t="s">
        <v>14126</v>
      </c>
      <c r="N3736" s="175" t="s">
        <v>11125</v>
      </c>
      <c r="O3736" t="s">
        <v>1616</v>
      </c>
    </row>
    <row r="3737" spans="12:15">
      <c r="L3737" t="s">
        <v>6431</v>
      </c>
      <c r="M3737" s="175" t="s">
        <v>14127</v>
      </c>
      <c r="N3737" s="175" t="s">
        <v>11126</v>
      </c>
      <c r="O3737" t="s">
        <v>1616</v>
      </c>
    </row>
    <row r="3738" spans="12:15">
      <c r="L3738" t="s">
        <v>6432</v>
      </c>
      <c r="M3738" s="175" t="s">
        <v>14128</v>
      </c>
      <c r="N3738" s="175" t="s">
        <v>11127</v>
      </c>
      <c r="O3738" t="s">
        <v>1616</v>
      </c>
    </row>
    <row r="3739" spans="12:15">
      <c r="L3739" t="s">
        <v>6433</v>
      </c>
      <c r="M3739" s="175" t="s">
        <v>14129</v>
      </c>
      <c r="N3739" s="175" t="s">
        <v>11128</v>
      </c>
      <c r="O3739" t="s">
        <v>1616</v>
      </c>
    </row>
    <row r="3740" spans="12:15">
      <c r="L3740" t="s">
        <v>6434</v>
      </c>
      <c r="M3740" s="175" t="s">
        <v>14130</v>
      </c>
      <c r="N3740" s="175" t="s">
        <v>11129</v>
      </c>
      <c r="O3740" t="s">
        <v>1616</v>
      </c>
    </row>
    <row r="3741" spans="12:15">
      <c r="L3741" t="s">
        <v>6435</v>
      </c>
      <c r="M3741" s="175" t="s">
        <v>14131</v>
      </c>
      <c r="N3741" s="175" t="s">
        <v>11130</v>
      </c>
      <c r="O3741" t="s">
        <v>1616</v>
      </c>
    </row>
    <row r="3742" spans="12:15">
      <c r="L3742" t="s">
        <v>6436</v>
      </c>
      <c r="M3742" s="175" t="s">
        <v>14132</v>
      </c>
      <c r="N3742" s="175" t="s">
        <v>11131</v>
      </c>
      <c r="O3742" t="s">
        <v>14992</v>
      </c>
    </row>
    <row r="3743" spans="12:15">
      <c r="L3743" t="s">
        <v>6437</v>
      </c>
      <c r="M3743" s="175" t="s">
        <v>14133</v>
      </c>
      <c r="N3743" s="175" t="s">
        <v>11132</v>
      </c>
      <c r="O3743" t="s">
        <v>1616</v>
      </c>
    </row>
    <row r="3744" spans="12:15">
      <c r="L3744" t="s">
        <v>6438</v>
      </c>
      <c r="M3744" s="175" t="s">
        <v>14134</v>
      </c>
      <c r="N3744" s="175" t="s">
        <v>11133</v>
      </c>
      <c r="O3744" t="s">
        <v>1616</v>
      </c>
    </row>
    <row r="3745" spans="12:15">
      <c r="L3745" t="s">
        <v>6439</v>
      </c>
      <c r="M3745" s="175" t="s">
        <v>14135</v>
      </c>
      <c r="N3745" s="175" t="s">
        <v>11134</v>
      </c>
      <c r="O3745" t="s">
        <v>1616</v>
      </c>
    </row>
    <row r="3746" spans="12:15">
      <c r="L3746" t="s">
        <v>6440</v>
      </c>
      <c r="M3746" s="175" t="s">
        <v>14136</v>
      </c>
      <c r="N3746" s="175" t="s">
        <v>11135</v>
      </c>
      <c r="O3746" t="s">
        <v>1616</v>
      </c>
    </row>
    <row r="3747" spans="12:15">
      <c r="L3747" t="s">
        <v>6441</v>
      </c>
      <c r="M3747" s="175" t="s">
        <v>14137</v>
      </c>
      <c r="N3747" s="175" t="s">
        <v>11136</v>
      </c>
      <c r="O3747" t="s">
        <v>1616</v>
      </c>
    </row>
    <row r="3748" spans="12:15">
      <c r="L3748" t="s">
        <v>6442</v>
      </c>
      <c r="M3748" s="175" t="s">
        <v>14138</v>
      </c>
      <c r="N3748" s="175" t="s">
        <v>11137</v>
      </c>
      <c r="O3748" t="s">
        <v>1616</v>
      </c>
    </row>
    <row r="3749" spans="12:15">
      <c r="L3749" t="s">
        <v>6443</v>
      </c>
      <c r="M3749" s="175" t="s">
        <v>14139</v>
      </c>
      <c r="N3749" s="175" t="s">
        <v>11138</v>
      </c>
      <c r="O3749" t="s">
        <v>1616</v>
      </c>
    </row>
    <row r="3750" spans="12:15">
      <c r="L3750" t="s">
        <v>6444</v>
      </c>
      <c r="M3750" s="175" t="s">
        <v>14140</v>
      </c>
      <c r="N3750" s="175" t="s">
        <v>11139</v>
      </c>
      <c r="O3750" t="s">
        <v>1616</v>
      </c>
    </row>
    <row r="3751" spans="12:15">
      <c r="L3751" t="s">
        <v>6445</v>
      </c>
      <c r="M3751" s="175" t="s">
        <v>14141</v>
      </c>
      <c r="N3751" s="175" t="s">
        <v>11140</v>
      </c>
      <c r="O3751" t="s">
        <v>1616</v>
      </c>
    </row>
    <row r="3752" spans="12:15">
      <c r="L3752" t="s">
        <v>6446</v>
      </c>
      <c r="M3752" s="175" t="s">
        <v>14142</v>
      </c>
      <c r="N3752" s="175" t="s">
        <v>11141</v>
      </c>
      <c r="O3752" t="s">
        <v>1616</v>
      </c>
    </row>
    <row r="3753" spans="12:15">
      <c r="L3753" t="s">
        <v>6447</v>
      </c>
      <c r="M3753" s="175" t="s">
        <v>14143</v>
      </c>
      <c r="N3753" s="175" t="s">
        <v>11142</v>
      </c>
      <c r="O3753" t="s">
        <v>1616</v>
      </c>
    </row>
    <row r="3754" spans="12:15">
      <c r="L3754" t="s">
        <v>6448</v>
      </c>
      <c r="M3754" s="175" t="s">
        <v>14144</v>
      </c>
      <c r="N3754" s="175" t="s">
        <v>11143</v>
      </c>
      <c r="O3754" t="s">
        <v>1618</v>
      </c>
    </row>
    <row r="3755" spans="12:15">
      <c r="L3755" t="s">
        <v>6449</v>
      </c>
      <c r="M3755" s="175" t="s">
        <v>14145</v>
      </c>
      <c r="N3755" s="175" t="s">
        <v>11144</v>
      </c>
      <c r="O3755" t="s">
        <v>1618</v>
      </c>
    </row>
    <row r="3756" spans="12:15">
      <c r="L3756" t="s">
        <v>6450</v>
      </c>
      <c r="M3756" s="175" t="s">
        <v>14146</v>
      </c>
      <c r="N3756" s="175" t="s">
        <v>11145</v>
      </c>
      <c r="O3756" t="s">
        <v>1618</v>
      </c>
    </row>
    <row r="3757" spans="12:15">
      <c r="L3757" t="s">
        <v>6451</v>
      </c>
      <c r="M3757" s="175" t="s">
        <v>14147</v>
      </c>
      <c r="N3757" s="175" t="s">
        <v>11146</v>
      </c>
      <c r="O3757" t="s">
        <v>1616</v>
      </c>
    </row>
    <row r="3758" spans="12:15">
      <c r="L3758" t="s">
        <v>6452</v>
      </c>
      <c r="M3758" s="175" t="s">
        <v>14148</v>
      </c>
      <c r="N3758" s="175" t="s">
        <v>11147</v>
      </c>
      <c r="O3758" t="s">
        <v>1616</v>
      </c>
    </row>
    <row r="3759" spans="12:15">
      <c r="L3759" t="s">
        <v>6453</v>
      </c>
      <c r="M3759" s="175" t="s">
        <v>14149</v>
      </c>
      <c r="N3759" s="175" t="s">
        <v>11148</v>
      </c>
      <c r="O3759" t="s">
        <v>1616</v>
      </c>
    </row>
    <row r="3760" spans="12:15">
      <c r="L3760" t="s">
        <v>6454</v>
      </c>
      <c r="M3760" s="175" t="s">
        <v>14150</v>
      </c>
      <c r="N3760" s="175" t="s">
        <v>11149</v>
      </c>
      <c r="O3760" t="s">
        <v>1604</v>
      </c>
    </row>
    <row r="3761" spans="12:15">
      <c r="L3761" t="s">
        <v>6455</v>
      </c>
      <c r="M3761" s="175" t="s">
        <v>14151</v>
      </c>
      <c r="N3761" s="175" t="s">
        <v>11150</v>
      </c>
      <c r="O3761" t="s">
        <v>1618</v>
      </c>
    </row>
    <row r="3762" spans="12:15">
      <c r="L3762" t="s">
        <v>6456</v>
      </c>
      <c r="M3762" s="175" t="s">
        <v>14152</v>
      </c>
      <c r="N3762" s="175" t="s">
        <v>11151</v>
      </c>
      <c r="O3762" t="s">
        <v>1618</v>
      </c>
    </row>
    <row r="3763" spans="12:15">
      <c r="L3763" t="s">
        <v>6457</v>
      </c>
      <c r="M3763" s="175" t="s">
        <v>14153</v>
      </c>
      <c r="N3763" s="175" t="s">
        <v>11152</v>
      </c>
      <c r="O3763" t="s">
        <v>1616</v>
      </c>
    </row>
    <row r="3764" spans="12:15">
      <c r="L3764" t="s">
        <v>6458</v>
      </c>
      <c r="M3764" s="175" t="s">
        <v>14154</v>
      </c>
      <c r="N3764" s="175" t="s">
        <v>11153</v>
      </c>
      <c r="O3764" t="s">
        <v>1618</v>
      </c>
    </row>
    <row r="3765" spans="12:15">
      <c r="L3765" t="s">
        <v>6459</v>
      </c>
      <c r="M3765" s="175" t="s">
        <v>14155</v>
      </c>
      <c r="N3765" s="175" t="s">
        <v>11154</v>
      </c>
      <c r="O3765" t="s">
        <v>1618</v>
      </c>
    </row>
    <row r="3766" spans="12:15">
      <c r="L3766" t="s">
        <v>6460</v>
      </c>
      <c r="M3766" s="175" t="s">
        <v>14156</v>
      </c>
      <c r="N3766" s="175" t="s">
        <v>11155</v>
      </c>
      <c r="O3766" t="s">
        <v>1618</v>
      </c>
    </row>
    <row r="3767" spans="12:15">
      <c r="L3767" t="s">
        <v>6461</v>
      </c>
      <c r="M3767" s="175" t="s">
        <v>14157</v>
      </c>
      <c r="N3767" s="175" t="s">
        <v>11156</v>
      </c>
      <c r="O3767" t="s">
        <v>1616</v>
      </c>
    </row>
    <row r="3768" spans="12:15">
      <c r="L3768" t="s">
        <v>6462</v>
      </c>
      <c r="M3768" s="175" t="s">
        <v>14158</v>
      </c>
      <c r="N3768" s="175" t="s">
        <v>11157</v>
      </c>
      <c r="O3768" t="s">
        <v>1618</v>
      </c>
    </row>
    <row r="3769" spans="12:15">
      <c r="L3769" t="s">
        <v>6463</v>
      </c>
      <c r="M3769" s="175" t="s">
        <v>14159</v>
      </c>
      <c r="N3769" s="175" t="s">
        <v>11158</v>
      </c>
      <c r="O3769" t="s">
        <v>1616</v>
      </c>
    </row>
    <row r="3770" spans="12:15">
      <c r="L3770" t="s">
        <v>6464</v>
      </c>
      <c r="M3770" s="175" t="s">
        <v>14160</v>
      </c>
      <c r="N3770" s="175" t="s">
        <v>11159</v>
      </c>
      <c r="O3770" t="s">
        <v>1616</v>
      </c>
    </row>
    <row r="3771" spans="12:15">
      <c r="L3771" t="s">
        <v>6465</v>
      </c>
      <c r="M3771" s="175" t="s">
        <v>14161</v>
      </c>
      <c r="N3771" s="175" t="s">
        <v>11160</v>
      </c>
      <c r="O3771" t="s">
        <v>1616</v>
      </c>
    </row>
    <row r="3772" spans="12:15">
      <c r="L3772" t="s">
        <v>6466</v>
      </c>
      <c r="M3772" s="175" t="s">
        <v>14162</v>
      </c>
      <c r="N3772" s="175" t="s">
        <v>11161</v>
      </c>
      <c r="O3772" t="s">
        <v>1616</v>
      </c>
    </row>
    <row r="3773" spans="12:15">
      <c r="L3773" t="s">
        <v>6467</v>
      </c>
      <c r="M3773" s="175" t="s">
        <v>14163</v>
      </c>
      <c r="N3773" s="175" t="s">
        <v>11162</v>
      </c>
      <c r="O3773" t="s">
        <v>1616</v>
      </c>
    </row>
    <row r="3774" spans="12:15">
      <c r="L3774" t="s">
        <v>6468</v>
      </c>
      <c r="M3774" s="175" t="s">
        <v>14164</v>
      </c>
      <c r="N3774" s="175" t="s">
        <v>11163</v>
      </c>
      <c r="O3774" t="s">
        <v>1616</v>
      </c>
    </row>
    <row r="3775" spans="12:15">
      <c r="L3775" t="s">
        <v>6469</v>
      </c>
      <c r="M3775" s="175" t="s">
        <v>14165</v>
      </c>
      <c r="N3775" s="175" t="s">
        <v>11164</v>
      </c>
      <c r="O3775" t="s">
        <v>1616</v>
      </c>
    </row>
    <row r="3776" spans="12:15">
      <c r="L3776" t="s">
        <v>6470</v>
      </c>
      <c r="M3776" s="175" t="s">
        <v>14166</v>
      </c>
      <c r="N3776" s="175" t="s">
        <v>11165</v>
      </c>
      <c r="O3776" t="s">
        <v>1616</v>
      </c>
    </row>
    <row r="3777" spans="12:15">
      <c r="L3777" t="s">
        <v>6471</v>
      </c>
      <c r="M3777" s="175" t="s">
        <v>14167</v>
      </c>
      <c r="N3777" s="175" t="s">
        <v>11166</v>
      </c>
      <c r="O3777" t="s">
        <v>1618</v>
      </c>
    </row>
    <row r="3778" spans="12:15">
      <c r="L3778" t="s">
        <v>6472</v>
      </c>
      <c r="M3778" s="175" t="s">
        <v>14168</v>
      </c>
      <c r="N3778" s="175" t="s">
        <v>11167</v>
      </c>
      <c r="O3778" t="s">
        <v>1616</v>
      </c>
    </row>
    <row r="3779" spans="12:15">
      <c r="L3779" t="s">
        <v>6473</v>
      </c>
      <c r="M3779" s="175" t="s">
        <v>14169</v>
      </c>
      <c r="N3779" s="175" t="s">
        <v>11168</v>
      </c>
      <c r="O3779" t="s">
        <v>1616</v>
      </c>
    </row>
    <row r="3780" spans="12:15">
      <c r="L3780" t="s">
        <v>6474</v>
      </c>
      <c r="M3780" s="175" t="s">
        <v>14170</v>
      </c>
      <c r="N3780" s="175" t="s">
        <v>11169</v>
      </c>
      <c r="O3780" t="s">
        <v>1616</v>
      </c>
    </row>
    <row r="3781" spans="12:15">
      <c r="L3781" t="s">
        <v>6475</v>
      </c>
      <c r="M3781" s="175" t="s">
        <v>14171</v>
      </c>
      <c r="N3781" s="175" t="s">
        <v>11170</v>
      </c>
      <c r="O3781" t="s">
        <v>1616</v>
      </c>
    </row>
    <row r="3782" spans="12:15">
      <c r="L3782" t="s">
        <v>6476</v>
      </c>
      <c r="M3782" s="175" t="s">
        <v>14172</v>
      </c>
      <c r="N3782" s="175" t="s">
        <v>11171</v>
      </c>
      <c r="O3782" t="s">
        <v>1616</v>
      </c>
    </row>
    <row r="3783" spans="12:15">
      <c r="L3783" t="s">
        <v>6477</v>
      </c>
      <c r="M3783" s="175" t="s">
        <v>14173</v>
      </c>
      <c r="N3783" s="175" t="s">
        <v>11172</v>
      </c>
      <c r="O3783" t="s">
        <v>1616</v>
      </c>
    </row>
    <row r="3784" spans="12:15">
      <c r="L3784" t="s">
        <v>6478</v>
      </c>
      <c r="M3784" s="175" t="s">
        <v>14174</v>
      </c>
      <c r="N3784" s="175" t="s">
        <v>11173</v>
      </c>
      <c r="O3784" t="s">
        <v>1616</v>
      </c>
    </row>
    <row r="3785" spans="12:15">
      <c r="L3785" t="s">
        <v>6479</v>
      </c>
      <c r="M3785" s="175" t="s">
        <v>14175</v>
      </c>
      <c r="N3785" s="175" t="s">
        <v>11174</v>
      </c>
      <c r="O3785" t="s">
        <v>1616</v>
      </c>
    </row>
    <row r="3786" spans="12:15">
      <c r="L3786" t="s">
        <v>6480</v>
      </c>
      <c r="M3786" s="175" t="s">
        <v>14176</v>
      </c>
      <c r="N3786" s="175" t="s">
        <v>11175</v>
      </c>
      <c r="O3786" t="s">
        <v>1616</v>
      </c>
    </row>
    <row r="3787" spans="12:15">
      <c r="L3787" t="s">
        <v>6481</v>
      </c>
      <c r="M3787" s="175" t="s">
        <v>14177</v>
      </c>
      <c r="N3787" s="175" t="s">
        <v>11176</v>
      </c>
      <c r="O3787" t="s">
        <v>1616</v>
      </c>
    </row>
    <row r="3788" spans="12:15">
      <c r="L3788" t="s">
        <v>6482</v>
      </c>
      <c r="M3788" s="175" t="s">
        <v>14178</v>
      </c>
      <c r="N3788" s="175" t="s">
        <v>11177</v>
      </c>
      <c r="O3788" t="s">
        <v>1616</v>
      </c>
    </row>
    <row r="3789" spans="12:15">
      <c r="L3789" t="s">
        <v>6483</v>
      </c>
      <c r="M3789" s="175" t="s">
        <v>14179</v>
      </c>
      <c r="N3789" s="175" t="s">
        <v>11178</v>
      </c>
      <c r="O3789" t="s">
        <v>1616</v>
      </c>
    </row>
    <row r="3790" spans="12:15">
      <c r="L3790" t="s">
        <v>6484</v>
      </c>
      <c r="M3790" s="175" t="s">
        <v>14180</v>
      </c>
      <c r="N3790" s="175" t="s">
        <v>11179</v>
      </c>
      <c r="O3790" t="s">
        <v>1616</v>
      </c>
    </row>
    <row r="3791" spans="12:15">
      <c r="L3791" t="s">
        <v>6485</v>
      </c>
      <c r="M3791" s="175" t="s">
        <v>14181</v>
      </c>
      <c r="N3791" s="175" t="s">
        <v>11180</v>
      </c>
      <c r="O3791" t="s">
        <v>1616</v>
      </c>
    </row>
    <row r="3792" spans="12:15">
      <c r="L3792" t="s">
        <v>6486</v>
      </c>
      <c r="M3792" s="175" t="s">
        <v>14182</v>
      </c>
      <c r="N3792" s="175" t="s">
        <v>11181</v>
      </c>
      <c r="O3792" t="s">
        <v>1616</v>
      </c>
    </row>
    <row r="3793" spans="12:15">
      <c r="L3793" t="s">
        <v>6487</v>
      </c>
      <c r="M3793" s="175" t="s">
        <v>14183</v>
      </c>
      <c r="N3793" s="175" t="s">
        <v>11182</v>
      </c>
      <c r="O3793" t="s">
        <v>1616</v>
      </c>
    </row>
    <row r="3794" spans="12:15">
      <c r="L3794" t="s">
        <v>6488</v>
      </c>
      <c r="M3794" s="175" t="s">
        <v>14184</v>
      </c>
      <c r="N3794" s="175" t="s">
        <v>11183</v>
      </c>
      <c r="O3794" t="s">
        <v>1616</v>
      </c>
    </row>
    <row r="3795" spans="12:15">
      <c r="L3795" t="s">
        <v>6489</v>
      </c>
      <c r="M3795" s="175" t="s">
        <v>14185</v>
      </c>
      <c r="N3795" s="175" t="s">
        <v>11184</v>
      </c>
      <c r="O3795" t="s">
        <v>1618</v>
      </c>
    </row>
    <row r="3796" spans="12:15">
      <c r="L3796" t="s">
        <v>6490</v>
      </c>
      <c r="M3796" s="175" t="s">
        <v>14186</v>
      </c>
      <c r="N3796" s="175" t="s">
        <v>11185</v>
      </c>
      <c r="O3796" t="s">
        <v>1616</v>
      </c>
    </row>
    <row r="3797" spans="12:15">
      <c r="L3797" t="s">
        <v>6491</v>
      </c>
      <c r="M3797" s="175" t="s">
        <v>14187</v>
      </c>
      <c r="N3797" s="175" t="s">
        <v>11186</v>
      </c>
      <c r="O3797" t="s">
        <v>1616</v>
      </c>
    </row>
    <row r="3798" spans="12:15">
      <c r="L3798" t="s">
        <v>6492</v>
      </c>
      <c r="M3798" s="175" t="s">
        <v>14188</v>
      </c>
      <c r="N3798" s="175" t="s">
        <v>11187</v>
      </c>
      <c r="O3798" t="s">
        <v>1616</v>
      </c>
    </row>
    <row r="3799" spans="12:15">
      <c r="L3799" t="s">
        <v>6493</v>
      </c>
      <c r="M3799" s="175" t="s">
        <v>14189</v>
      </c>
      <c r="N3799" s="175" t="s">
        <v>11188</v>
      </c>
      <c r="O3799" t="s">
        <v>1616</v>
      </c>
    </row>
    <row r="3800" spans="12:15">
      <c r="L3800" t="s">
        <v>6494</v>
      </c>
      <c r="M3800" s="175" t="s">
        <v>14190</v>
      </c>
      <c r="N3800" s="175" t="s">
        <v>11189</v>
      </c>
      <c r="O3800" t="s">
        <v>1616</v>
      </c>
    </row>
    <row r="3801" spans="12:15">
      <c r="L3801" t="s">
        <v>6495</v>
      </c>
      <c r="M3801" s="175" t="s">
        <v>14191</v>
      </c>
      <c r="N3801" s="175" t="s">
        <v>11190</v>
      </c>
      <c r="O3801" t="s">
        <v>1616</v>
      </c>
    </row>
    <row r="3802" spans="12:15">
      <c r="L3802" t="s">
        <v>6496</v>
      </c>
      <c r="M3802" s="175" t="s">
        <v>14192</v>
      </c>
      <c r="N3802" s="175" t="s">
        <v>11191</v>
      </c>
      <c r="O3802" t="s">
        <v>1616</v>
      </c>
    </row>
    <row r="3803" spans="12:15">
      <c r="L3803" t="s">
        <v>6497</v>
      </c>
      <c r="M3803" s="175" t="s">
        <v>14193</v>
      </c>
      <c r="N3803" s="175" t="s">
        <v>11192</v>
      </c>
      <c r="O3803" t="s">
        <v>1616</v>
      </c>
    </row>
    <row r="3804" spans="12:15">
      <c r="L3804" t="s">
        <v>6498</v>
      </c>
      <c r="M3804" s="175" t="s">
        <v>14194</v>
      </c>
      <c r="N3804" s="175" t="s">
        <v>11193</v>
      </c>
      <c r="O3804" t="s">
        <v>1616</v>
      </c>
    </row>
    <row r="3805" spans="12:15">
      <c r="L3805" t="s">
        <v>6499</v>
      </c>
      <c r="M3805" s="175" t="s">
        <v>14195</v>
      </c>
      <c r="N3805" s="175" t="s">
        <v>11194</v>
      </c>
      <c r="O3805" t="s">
        <v>1616</v>
      </c>
    </row>
    <row r="3806" spans="12:15">
      <c r="L3806" t="s">
        <v>6500</v>
      </c>
      <c r="M3806" s="175" t="s">
        <v>14196</v>
      </c>
      <c r="N3806" s="175" t="s">
        <v>11195</v>
      </c>
      <c r="O3806" t="s">
        <v>1610</v>
      </c>
    </row>
    <row r="3807" spans="12:15">
      <c r="L3807" t="s">
        <v>6501</v>
      </c>
      <c r="M3807" s="175" t="s">
        <v>14197</v>
      </c>
      <c r="N3807" s="175" t="s">
        <v>11196</v>
      </c>
      <c r="O3807" t="s">
        <v>1618</v>
      </c>
    </row>
    <row r="3808" spans="12:15">
      <c r="L3808" t="s">
        <v>6502</v>
      </c>
      <c r="M3808" s="175" t="s">
        <v>14198</v>
      </c>
      <c r="N3808" s="175" t="s">
        <v>11197</v>
      </c>
      <c r="O3808" t="s">
        <v>1618</v>
      </c>
    </row>
    <row r="3809" spans="12:15">
      <c r="L3809" t="s">
        <v>6503</v>
      </c>
      <c r="M3809" s="175" t="s">
        <v>14199</v>
      </c>
      <c r="N3809" s="175" t="s">
        <v>11198</v>
      </c>
      <c r="O3809" t="s">
        <v>1618</v>
      </c>
    </row>
    <row r="3810" spans="12:15">
      <c r="L3810" t="s">
        <v>6504</v>
      </c>
      <c r="M3810" s="175" t="s">
        <v>14200</v>
      </c>
      <c r="N3810" s="175" t="s">
        <v>11199</v>
      </c>
      <c r="O3810" t="s">
        <v>1618</v>
      </c>
    </row>
    <row r="3811" spans="12:15">
      <c r="L3811" t="s">
        <v>6505</v>
      </c>
      <c r="M3811" s="175" t="s">
        <v>14201</v>
      </c>
      <c r="N3811" s="175" t="s">
        <v>11200</v>
      </c>
      <c r="O3811" t="s">
        <v>1618</v>
      </c>
    </row>
    <row r="3812" spans="12:15">
      <c r="L3812" t="s">
        <v>6506</v>
      </c>
      <c r="M3812" s="175" t="s">
        <v>14202</v>
      </c>
      <c r="N3812" s="175" t="s">
        <v>11201</v>
      </c>
      <c r="O3812" t="s">
        <v>1618</v>
      </c>
    </row>
    <row r="3813" spans="12:15">
      <c r="L3813" t="s">
        <v>6507</v>
      </c>
      <c r="M3813" s="175" t="s">
        <v>14203</v>
      </c>
      <c r="N3813" s="175" t="s">
        <v>11202</v>
      </c>
      <c r="O3813" t="s">
        <v>1616</v>
      </c>
    </row>
    <row r="3814" spans="12:15">
      <c r="L3814" t="s">
        <v>6508</v>
      </c>
      <c r="M3814" s="175" t="s">
        <v>14204</v>
      </c>
      <c r="N3814" s="175" t="s">
        <v>11203</v>
      </c>
      <c r="O3814" t="s">
        <v>1616</v>
      </c>
    </row>
    <row r="3815" spans="12:15">
      <c r="L3815" t="s">
        <v>6509</v>
      </c>
      <c r="M3815" s="175" t="s">
        <v>14205</v>
      </c>
      <c r="N3815" s="175" t="s">
        <v>11204</v>
      </c>
      <c r="O3815" t="s">
        <v>1616</v>
      </c>
    </row>
    <row r="3816" spans="12:15">
      <c r="L3816" t="s">
        <v>6510</v>
      </c>
      <c r="M3816" s="175" t="s">
        <v>14206</v>
      </c>
      <c r="N3816" s="175" t="s">
        <v>11205</v>
      </c>
      <c r="O3816" t="s">
        <v>1616</v>
      </c>
    </row>
    <row r="3817" spans="12:15">
      <c r="L3817" t="s">
        <v>6511</v>
      </c>
      <c r="M3817" s="175" t="s">
        <v>14207</v>
      </c>
      <c r="N3817" s="175" t="s">
        <v>11206</v>
      </c>
      <c r="O3817" t="s">
        <v>1616</v>
      </c>
    </row>
    <row r="3818" spans="12:15">
      <c r="L3818" t="s">
        <v>6512</v>
      </c>
      <c r="M3818" s="175" t="s">
        <v>14208</v>
      </c>
      <c r="N3818" s="175" t="s">
        <v>11207</v>
      </c>
      <c r="O3818" t="s">
        <v>1616</v>
      </c>
    </row>
    <row r="3819" spans="12:15">
      <c r="L3819" t="s">
        <v>6513</v>
      </c>
      <c r="M3819" s="175" t="s">
        <v>14209</v>
      </c>
      <c r="N3819" s="175" t="s">
        <v>11208</v>
      </c>
      <c r="O3819" t="s">
        <v>1614</v>
      </c>
    </row>
    <row r="3820" spans="12:15">
      <c r="L3820" t="s">
        <v>6514</v>
      </c>
      <c r="M3820" s="175" t="s">
        <v>14210</v>
      </c>
      <c r="N3820" s="175" t="s">
        <v>11209</v>
      </c>
      <c r="O3820" t="s">
        <v>1616</v>
      </c>
    </row>
    <row r="3821" spans="12:15">
      <c r="L3821" t="s">
        <v>6515</v>
      </c>
      <c r="M3821" s="175" t="s">
        <v>14211</v>
      </c>
      <c r="N3821" s="175" t="s">
        <v>11210</v>
      </c>
      <c r="O3821" t="s">
        <v>1618</v>
      </c>
    </row>
    <row r="3822" spans="12:15">
      <c r="L3822" t="s">
        <v>6516</v>
      </c>
      <c r="M3822" s="175" t="s">
        <v>14212</v>
      </c>
      <c r="N3822" s="175" t="s">
        <v>11211</v>
      </c>
      <c r="O3822" t="s">
        <v>1616</v>
      </c>
    </row>
    <row r="3823" spans="12:15">
      <c r="L3823" t="s">
        <v>6517</v>
      </c>
      <c r="M3823" s="175" t="s">
        <v>14213</v>
      </c>
      <c r="N3823" s="175" t="s">
        <v>11212</v>
      </c>
      <c r="O3823" t="s">
        <v>1616</v>
      </c>
    </row>
    <row r="3824" spans="12:15">
      <c r="L3824" t="s">
        <v>6518</v>
      </c>
      <c r="M3824" s="175" t="s">
        <v>14214</v>
      </c>
      <c r="N3824" s="175" t="s">
        <v>11213</v>
      </c>
      <c r="O3824" t="s">
        <v>1616</v>
      </c>
    </row>
    <row r="3825" spans="12:15">
      <c r="L3825" t="s">
        <v>6519</v>
      </c>
      <c r="M3825" s="175" t="s">
        <v>14215</v>
      </c>
      <c r="N3825" s="175" t="s">
        <v>11214</v>
      </c>
      <c r="O3825" t="s">
        <v>1616</v>
      </c>
    </row>
    <row r="3826" spans="12:15">
      <c r="L3826" t="s">
        <v>6520</v>
      </c>
      <c r="M3826" s="175" t="s">
        <v>14216</v>
      </c>
      <c r="N3826" s="175" t="s">
        <v>11215</v>
      </c>
      <c r="O3826" t="s">
        <v>1618</v>
      </c>
    </row>
    <row r="3827" spans="12:15">
      <c r="L3827" t="s">
        <v>6521</v>
      </c>
      <c r="M3827" s="175" t="s">
        <v>14217</v>
      </c>
      <c r="N3827" s="175" t="s">
        <v>11216</v>
      </c>
      <c r="O3827" t="s">
        <v>1616</v>
      </c>
    </row>
    <row r="3828" spans="12:15">
      <c r="L3828" t="s">
        <v>6522</v>
      </c>
      <c r="M3828" s="175" t="s">
        <v>14218</v>
      </c>
      <c r="N3828" s="175" t="s">
        <v>11217</v>
      </c>
      <c r="O3828" t="s">
        <v>1618</v>
      </c>
    </row>
    <row r="3829" spans="12:15">
      <c r="L3829" t="s">
        <v>6523</v>
      </c>
      <c r="M3829" s="175" t="s">
        <v>14219</v>
      </c>
      <c r="N3829" s="175" t="s">
        <v>11218</v>
      </c>
      <c r="O3829" t="s">
        <v>1616</v>
      </c>
    </row>
    <row r="3830" spans="12:15">
      <c r="L3830" t="s">
        <v>6524</v>
      </c>
      <c r="M3830" s="175" t="s">
        <v>14219</v>
      </c>
      <c r="N3830" s="175" t="s">
        <v>11219</v>
      </c>
      <c r="O3830" t="s">
        <v>1616</v>
      </c>
    </row>
    <row r="3831" spans="12:15">
      <c r="L3831" t="s">
        <v>6525</v>
      </c>
      <c r="M3831" s="175" t="s">
        <v>14220</v>
      </c>
      <c r="N3831" s="175" t="s">
        <v>11220</v>
      </c>
      <c r="O3831" t="s">
        <v>1616</v>
      </c>
    </row>
    <row r="3832" spans="12:15">
      <c r="L3832" t="s">
        <v>6526</v>
      </c>
      <c r="M3832" s="175" t="s">
        <v>14221</v>
      </c>
      <c r="N3832" s="175" t="s">
        <v>11221</v>
      </c>
      <c r="O3832" t="s">
        <v>1616</v>
      </c>
    </row>
    <row r="3833" spans="12:15">
      <c r="L3833" t="s">
        <v>6527</v>
      </c>
      <c r="M3833" s="175" t="s">
        <v>14222</v>
      </c>
      <c r="N3833" s="175" t="s">
        <v>11222</v>
      </c>
      <c r="O3833" t="s">
        <v>1616</v>
      </c>
    </row>
    <row r="3834" spans="12:15">
      <c r="L3834" t="s">
        <v>6528</v>
      </c>
      <c r="M3834" s="175" t="s">
        <v>14223</v>
      </c>
      <c r="N3834" s="175" t="s">
        <v>11223</v>
      </c>
      <c r="O3834" t="s">
        <v>1616</v>
      </c>
    </row>
    <row r="3835" spans="12:15">
      <c r="L3835" t="s">
        <v>6529</v>
      </c>
      <c r="M3835" s="175" t="s">
        <v>14224</v>
      </c>
      <c r="N3835" s="175" t="s">
        <v>11224</v>
      </c>
      <c r="O3835" t="s">
        <v>1616</v>
      </c>
    </row>
    <row r="3836" spans="12:15">
      <c r="L3836" t="s">
        <v>6530</v>
      </c>
      <c r="M3836" s="175" t="s">
        <v>14225</v>
      </c>
      <c r="N3836" s="175" t="s">
        <v>11225</v>
      </c>
      <c r="O3836" t="s">
        <v>1618</v>
      </c>
    </row>
    <row r="3837" spans="12:15">
      <c r="L3837" t="s">
        <v>6531</v>
      </c>
      <c r="M3837" s="175" t="s">
        <v>14226</v>
      </c>
      <c r="N3837" s="175" t="s">
        <v>11226</v>
      </c>
      <c r="O3837" t="s">
        <v>1616</v>
      </c>
    </row>
    <row r="3838" spans="12:15">
      <c r="L3838" t="s">
        <v>6532</v>
      </c>
      <c r="M3838" s="175" t="s">
        <v>14227</v>
      </c>
      <c r="N3838" s="175" t="s">
        <v>11227</v>
      </c>
      <c r="O3838" t="s">
        <v>1616</v>
      </c>
    </row>
    <row r="3839" spans="12:15">
      <c r="L3839" t="s">
        <v>6533</v>
      </c>
      <c r="M3839" s="175" t="s">
        <v>14228</v>
      </c>
      <c r="N3839" s="175" t="s">
        <v>11228</v>
      </c>
      <c r="O3839" t="s">
        <v>1616</v>
      </c>
    </row>
    <row r="3840" spans="12:15">
      <c r="L3840" t="s">
        <v>6534</v>
      </c>
      <c r="M3840" s="175" t="s">
        <v>14229</v>
      </c>
      <c r="N3840" s="175" t="s">
        <v>11229</v>
      </c>
      <c r="O3840" t="s">
        <v>1616</v>
      </c>
    </row>
    <row r="3841" spans="12:15">
      <c r="L3841" t="s">
        <v>6535</v>
      </c>
      <c r="M3841" s="175" t="s">
        <v>14230</v>
      </c>
      <c r="N3841" s="175" t="s">
        <v>11230</v>
      </c>
      <c r="O3841" t="s">
        <v>1616</v>
      </c>
    </row>
    <row r="3842" spans="12:15">
      <c r="L3842" t="s">
        <v>6536</v>
      </c>
      <c r="M3842" s="175" t="s">
        <v>14231</v>
      </c>
      <c r="N3842" s="175" t="s">
        <v>11231</v>
      </c>
      <c r="O3842" t="s">
        <v>1616</v>
      </c>
    </row>
    <row r="3843" spans="12:15">
      <c r="L3843" t="s">
        <v>6537</v>
      </c>
      <c r="M3843" s="175" t="s">
        <v>14232</v>
      </c>
      <c r="N3843" s="175" t="s">
        <v>11232</v>
      </c>
      <c r="O3843" t="s">
        <v>1616</v>
      </c>
    </row>
    <row r="3844" spans="12:15">
      <c r="L3844" t="s">
        <v>6538</v>
      </c>
      <c r="M3844" s="175" t="s">
        <v>14233</v>
      </c>
      <c r="N3844" s="175" t="s">
        <v>11233</v>
      </c>
      <c r="O3844" t="s">
        <v>1616</v>
      </c>
    </row>
    <row r="3845" spans="12:15">
      <c r="L3845" t="s">
        <v>6539</v>
      </c>
      <c r="M3845" s="175" t="s">
        <v>14234</v>
      </c>
      <c r="N3845" s="175" t="s">
        <v>11234</v>
      </c>
      <c r="O3845" t="s">
        <v>1616</v>
      </c>
    </row>
    <row r="3846" spans="12:15">
      <c r="L3846" t="s">
        <v>6540</v>
      </c>
      <c r="M3846" s="175" t="s">
        <v>14235</v>
      </c>
      <c r="N3846" s="175" t="s">
        <v>11235</v>
      </c>
      <c r="O3846" t="s">
        <v>1616</v>
      </c>
    </row>
    <row r="3847" spans="12:15">
      <c r="L3847" t="s">
        <v>6541</v>
      </c>
      <c r="M3847" s="175" t="s">
        <v>14236</v>
      </c>
      <c r="N3847" s="175" t="s">
        <v>11236</v>
      </c>
      <c r="O3847" t="s">
        <v>1616</v>
      </c>
    </row>
    <row r="3848" spans="12:15">
      <c r="L3848" t="s">
        <v>6542</v>
      </c>
      <c r="M3848" s="175" t="s">
        <v>14237</v>
      </c>
      <c r="N3848" s="175" t="s">
        <v>11237</v>
      </c>
      <c r="O3848" t="s">
        <v>1616</v>
      </c>
    </row>
    <row r="3849" spans="12:15">
      <c r="L3849" t="s">
        <v>6543</v>
      </c>
      <c r="M3849" s="175" t="s">
        <v>14238</v>
      </c>
      <c r="N3849" s="175" t="s">
        <v>11238</v>
      </c>
      <c r="O3849" t="s">
        <v>1616</v>
      </c>
    </row>
    <row r="3850" spans="12:15">
      <c r="L3850" t="s">
        <v>6544</v>
      </c>
      <c r="M3850" s="175" t="s">
        <v>14239</v>
      </c>
      <c r="N3850" s="175" t="s">
        <v>11239</v>
      </c>
      <c r="O3850" t="s">
        <v>1616</v>
      </c>
    </row>
    <row r="3851" spans="12:15">
      <c r="L3851" t="s">
        <v>6545</v>
      </c>
      <c r="M3851" s="175" t="s">
        <v>14240</v>
      </c>
      <c r="N3851" s="175" t="s">
        <v>11240</v>
      </c>
      <c r="O3851" t="s">
        <v>1616</v>
      </c>
    </row>
    <row r="3852" spans="12:15">
      <c r="L3852" t="s">
        <v>6546</v>
      </c>
      <c r="M3852" s="175" t="s">
        <v>14241</v>
      </c>
      <c r="N3852" s="175" t="s">
        <v>11241</v>
      </c>
      <c r="O3852" t="s">
        <v>1616</v>
      </c>
    </row>
    <row r="3853" spans="12:15">
      <c r="L3853" t="s">
        <v>6547</v>
      </c>
      <c r="M3853" s="175" t="s">
        <v>14242</v>
      </c>
      <c r="N3853" s="175" t="s">
        <v>11242</v>
      </c>
      <c r="O3853" t="s">
        <v>1616</v>
      </c>
    </row>
    <row r="3854" spans="12:15">
      <c r="L3854" t="s">
        <v>6548</v>
      </c>
      <c r="M3854" s="175" t="s">
        <v>14243</v>
      </c>
      <c r="N3854" s="175" t="s">
        <v>11243</v>
      </c>
      <c r="O3854" t="s">
        <v>1618</v>
      </c>
    </row>
    <row r="3855" spans="12:15">
      <c r="L3855" t="s">
        <v>6549</v>
      </c>
      <c r="M3855" s="175" t="s">
        <v>14244</v>
      </c>
      <c r="N3855" s="175" t="s">
        <v>11244</v>
      </c>
      <c r="O3855" t="s">
        <v>1616</v>
      </c>
    </row>
    <row r="3856" spans="12:15">
      <c r="L3856" t="s">
        <v>6550</v>
      </c>
      <c r="M3856" s="175" t="s">
        <v>14245</v>
      </c>
      <c r="N3856" s="175" t="s">
        <v>11245</v>
      </c>
      <c r="O3856" t="s">
        <v>1618</v>
      </c>
    </row>
    <row r="3857" spans="12:15">
      <c r="L3857" t="s">
        <v>6551</v>
      </c>
      <c r="M3857" s="175" t="s">
        <v>14246</v>
      </c>
      <c r="N3857" s="175" t="s">
        <v>11246</v>
      </c>
      <c r="O3857" t="s">
        <v>1618</v>
      </c>
    </row>
    <row r="3858" spans="12:15">
      <c r="L3858" t="s">
        <v>6552</v>
      </c>
      <c r="M3858" s="175" t="s">
        <v>14247</v>
      </c>
      <c r="N3858" s="175" t="s">
        <v>11247</v>
      </c>
      <c r="O3858" t="s">
        <v>1618</v>
      </c>
    </row>
    <row r="3859" spans="12:15">
      <c r="L3859" t="s">
        <v>6553</v>
      </c>
      <c r="M3859" s="175" t="s">
        <v>14248</v>
      </c>
      <c r="N3859" s="175" t="s">
        <v>11248</v>
      </c>
      <c r="O3859" t="s">
        <v>1616</v>
      </c>
    </row>
    <row r="3860" spans="12:15">
      <c r="L3860" t="s">
        <v>6554</v>
      </c>
      <c r="M3860" s="175" t="s">
        <v>14249</v>
      </c>
      <c r="N3860" s="175" t="s">
        <v>11249</v>
      </c>
      <c r="O3860" t="s">
        <v>1616</v>
      </c>
    </row>
    <row r="3861" spans="12:15">
      <c r="L3861" t="s">
        <v>6555</v>
      </c>
      <c r="M3861" s="175" t="s">
        <v>14250</v>
      </c>
      <c r="N3861" s="175" t="s">
        <v>11250</v>
      </c>
      <c r="O3861" t="s">
        <v>1616</v>
      </c>
    </row>
    <row r="3862" spans="12:15">
      <c r="L3862" t="s">
        <v>6556</v>
      </c>
      <c r="M3862" s="175" t="s">
        <v>14251</v>
      </c>
      <c r="N3862" s="175" t="s">
        <v>11251</v>
      </c>
      <c r="O3862" t="s">
        <v>14992</v>
      </c>
    </row>
    <row r="3863" spans="12:15">
      <c r="L3863" t="s">
        <v>6557</v>
      </c>
      <c r="M3863" s="175"/>
      <c r="N3863" s="175" t="s">
        <v>11252</v>
      </c>
      <c r="O3863" t="s">
        <v>1616</v>
      </c>
    </row>
    <row r="3864" spans="12:15">
      <c r="L3864" t="s">
        <v>6558</v>
      </c>
      <c r="M3864" s="175"/>
      <c r="N3864" s="175" t="s">
        <v>11253</v>
      </c>
      <c r="O3864" t="s">
        <v>1616</v>
      </c>
    </row>
    <row r="3865" spans="12:15">
      <c r="L3865" t="s">
        <v>6559</v>
      </c>
      <c r="M3865" s="175" t="s">
        <v>14252</v>
      </c>
      <c r="N3865" s="175" t="s">
        <v>11254</v>
      </c>
      <c r="O3865" t="s">
        <v>1618</v>
      </c>
    </row>
    <row r="3866" spans="12:15">
      <c r="L3866" t="s">
        <v>6560</v>
      </c>
      <c r="M3866" s="175" t="s">
        <v>14253</v>
      </c>
      <c r="N3866" s="175" t="s">
        <v>11255</v>
      </c>
      <c r="O3866" t="s">
        <v>1616</v>
      </c>
    </row>
    <row r="3867" spans="12:15">
      <c r="L3867" t="s">
        <v>6561</v>
      </c>
      <c r="M3867" s="175" t="s">
        <v>14254</v>
      </c>
      <c r="N3867" s="175" t="s">
        <v>11256</v>
      </c>
      <c r="O3867" t="s">
        <v>1618</v>
      </c>
    </row>
    <row r="3868" spans="12:15">
      <c r="L3868" t="s">
        <v>6562</v>
      </c>
      <c r="M3868" s="175" t="s">
        <v>14255</v>
      </c>
      <c r="N3868" s="175" t="s">
        <v>11257</v>
      </c>
      <c r="O3868" t="s">
        <v>1616</v>
      </c>
    </row>
    <row r="3869" spans="12:15">
      <c r="L3869" t="s">
        <v>6563</v>
      </c>
      <c r="M3869" s="175" t="s">
        <v>14256</v>
      </c>
      <c r="N3869" s="175" t="s">
        <v>11258</v>
      </c>
      <c r="O3869" t="s">
        <v>1616</v>
      </c>
    </row>
    <row r="3870" spans="12:15">
      <c r="L3870" t="s">
        <v>6564</v>
      </c>
      <c r="M3870" s="175"/>
      <c r="N3870" s="175" t="s">
        <v>11259</v>
      </c>
      <c r="O3870" t="s">
        <v>1618</v>
      </c>
    </row>
    <row r="3871" spans="12:15">
      <c r="L3871" t="s">
        <v>6565</v>
      </c>
      <c r="M3871" s="175" t="s">
        <v>14257</v>
      </c>
      <c r="N3871" s="175" t="s">
        <v>11260</v>
      </c>
      <c r="O3871" t="s">
        <v>1618</v>
      </c>
    </row>
    <row r="3872" spans="12:15">
      <c r="L3872" t="s">
        <v>6566</v>
      </c>
      <c r="M3872" s="175" t="s">
        <v>14258</v>
      </c>
      <c r="N3872" s="175" t="s">
        <v>11261</v>
      </c>
      <c r="O3872" t="s">
        <v>1618</v>
      </c>
    </row>
    <row r="3873" spans="12:15">
      <c r="L3873" t="s">
        <v>6567</v>
      </c>
      <c r="M3873" s="175" t="s">
        <v>14253</v>
      </c>
      <c r="N3873" s="175" t="s">
        <v>11262</v>
      </c>
      <c r="O3873" t="s">
        <v>1616</v>
      </c>
    </row>
    <row r="3874" spans="12:15">
      <c r="L3874" t="s">
        <v>6568</v>
      </c>
      <c r="M3874" s="175" t="s">
        <v>14259</v>
      </c>
      <c r="N3874" s="175" t="s">
        <v>11263</v>
      </c>
      <c r="O3874" t="s">
        <v>1616</v>
      </c>
    </row>
    <row r="3875" spans="12:15">
      <c r="L3875" t="s">
        <v>6569</v>
      </c>
      <c r="M3875" s="175" t="s">
        <v>14260</v>
      </c>
      <c r="N3875" s="175" t="s">
        <v>11264</v>
      </c>
      <c r="O3875" t="s">
        <v>1618</v>
      </c>
    </row>
    <row r="3876" spans="12:15">
      <c r="L3876" t="s">
        <v>6570</v>
      </c>
      <c r="M3876" s="175"/>
      <c r="N3876" s="175" t="s">
        <v>11265</v>
      </c>
      <c r="O3876" t="s">
        <v>1616</v>
      </c>
    </row>
    <row r="3877" spans="12:15">
      <c r="L3877" t="s">
        <v>6571</v>
      </c>
      <c r="M3877" s="175" t="s">
        <v>14261</v>
      </c>
      <c r="N3877" s="175" t="s">
        <v>11266</v>
      </c>
      <c r="O3877" t="s">
        <v>1616</v>
      </c>
    </row>
    <row r="3878" spans="12:15">
      <c r="L3878" t="s">
        <v>6572</v>
      </c>
      <c r="M3878" s="175" t="s">
        <v>14262</v>
      </c>
      <c r="N3878" s="175" t="s">
        <v>11267</v>
      </c>
      <c r="O3878" t="s">
        <v>1618</v>
      </c>
    </row>
    <row r="3879" spans="12:15">
      <c r="L3879" t="s">
        <v>6573</v>
      </c>
      <c r="M3879" s="175" t="s">
        <v>14263</v>
      </c>
      <c r="N3879" s="175" t="s">
        <v>11268</v>
      </c>
      <c r="O3879" t="s">
        <v>1616</v>
      </c>
    </row>
    <row r="3880" spans="12:15">
      <c r="L3880" t="s">
        <v>6574</v>
      </c>
      <c r="M3880" s="175" t="s">
        <v>14264</v>
      </c>
      <c r="N3880" s="175" t="s">
        <v>11269</v>
      </c>
      <c r="O3880" t="s">
        <v>1616</v>
      </c>
    </row>
    <row r="3881" spans="12:15">
      <c r="L3881" t="s">
        <v>6575</v>
      </c>
      <c r="M3881" s="175" t="s">
        <v>14265</v>
      </c>
      <c r="N3881" s="175" t="s">
        <v>11270</v>
      </c>
      <c r="O3881" t="s">
        <v>14996</v>
      </c>
    </row>
    <row r="3882" spans="12:15">
      <c r="L3882" t="s">
        <v>6576</v>
      </c>
      <c r="M3882" s="175" t="s">
        <v>14266</v>
      </c>
      <c r="N3882" s="175" t="s">
        <v>11271</v>
      </c>
      <c r="O3882" t="s">
        <v>1618</v>
      </c>
    </row>
    <row r="3883" spans="12:15">
      <c r="L3883" t="s">
        <v>6577</v>
      </c>
      <c r="M3883" s="175" t="s">
        <v>14267</v>
      </c>
      <c r="N3883" s="175" t="s">
        <v>11272</v>
      </c>
      <c r="O3883" t="s">
        <v>1616</v>
      </c>
    </row>
    <row r="3884" spans="12:15">
      <c r="L3884" t="s">
        <v>6578</v>
      </c>
      <c r="M3884" s="175" t="s">
        <v>14268</v>
      </c>
      <c r="N3884" s="175" t="s">
        <v>11273</v>
      </c>
      <c r="O3884" t="s">
        <v>1616</v>
      </c>
    </row>
    <row r="3885" spans="12:15">
      <c r="L3885" t="s">
        <v>6579</v>
      </c>
      <c r="M3885" s="175" t="s">
        <v>14269</v>
      </c>
      <c r="N3885" s="175" t="s">
        <v>11274</v>
      </c>
      <c r="O3885" t="s">
        <v>1616</v>
      </c>
    </row>
    <row r="3886" spans="12:15">
      <c r="L3886" t="s">
        <v>6580</v>
      </c>
      <c r="M3886" s="175" t="s">
        <v>14270</v>
      </c>
      <c r="N3886" s="175" t="s">
        <v>11275</v>
      </c>
      <c r="O3886" t="s">
        <v>1618</v>
      </c>
    </row>
    <row r="3887" spans="12:15">
      <c r="L3887" t="s">
        <v>6581</v>
      </c>
      <c r="M3887" s="175" t="s">
        <v>14271</v>
      </c>
      <c r="N3887" s="175" t="s">
        <v>11276</v>
      </c>
      <c r="O3887" t="s">
        <v>1616</v>
      </c>
    </row>
    <row r="3888" spans="12:15">
      <c r="L3888" t="s">
        <v>6582</v>
      </c>
      <c r="M3888" s="175" t="s">
        <v>14272</v>
      </c>
      <c r="N3888" s="175" t="s">
        <v>11277</v>
      </c>
      <c r="O3888" t="s">
        <v>1616</v>
      </c>
    </row>
    <row r="3889" spans="12:15">
      <c r="L3889" t="s">
        <v>6583</v>
      </c>
      <c r="M3889" s="175" t="s">
        <v>14273</v>
      </c>
      <c r="N3889" s="175" t="s">
        <v>11278</v>
      </c>
      <c r="O3889" t="s">
        <v>1616</v>
      </c>
    </row>
    <row r="3890" spans="12:15">
      <c r="L3890" t="s">
        <v>6584</v>
      </c>
      <c r="M3890" s="175" t="s">
        <v>14274</v>
      </c>
      <c r="N3890" s="175" t="s">
        <v>11279</v>
      </c>
      <c r="O3890" t="s">
        <v>1616</v>
      </c>
    </row>
    <row r="3891" spans="12:15">
      <c r="L3891" t="s">
        <v>6585</v>
      </c>
      <c r="M3891" s="175" t="s">
        <v>14275</v>
      </c>
      <c r="N3891" s="175" t="s">
        <v>11280</v>
      </c>
      <c r="O3891" t="s">
        <v>1616</v>
      </c>
    </row>
    <row r="3892" spans="12:15">
      <c r="L3892" t="s">
        <v>6586</v>
      </c>
      <c r="M3892" s="175" t="s">
        <v>14276</v>
      </c>
      <c r="N3892" s="175" t="s">
        <v>11281</v>
      </c>
      <c r="O3892" t="s">
        <v>1614</v>
      </c>
    </row>
    <row r="3893" spans="12:15">
      <c r="L3893" t="s">
        <v>6587</v>
      </c>
      <c r="M3893" s="175" t="s">
        <v>14277</v>
      </c>
      <c r="N3893" s="175" t="s">
        <v>11282</v>
      </c>
      <c r="O3893" t="s">
        <v>1616</v>
      </c>
    </row>
    <row r="3894" spans="12:15">
      <c r="L3894" t="s">
        <v>6588</v>
      </c>
      <c r="M3894" s="175" t="s">
        <v>14278</v>
      </c>
      <c r="N3894" s="175" t="s">
        <v>11283</v>
      </c>
      <c r="O3894" t="s">
        <v>1616</v>
      </c>
    </row>
    <row r="3895" spans="12:15">
      <c r="L3895" t="s">
        <v>6589</v>
      </c>
      <c r="M3895" s="175" t="s">
        <v>14279</v>
      </c>
      <c r="N3895" s="175" t="s">
        <v>11284</v>
      </c>
      <c r="O3895" t="s">
        <v>1616</v>
      </c>
    </row>
    <row r="3896" spans="12:15">
      <c r="L3896" t="s">
        <v>6590</v>
      </c>
      <c r="M3896" s="175" t="s">
        <v>14280</v>
      </c>
      <c r="N3896" s="175" t="s">
        <v>11285</v>
      </c>
      <c r="O3896" t="s">
        <v>1616</v>
      </c>
    </row>
    <row r="3897" spans="12:15">
      <c r="L3897" t="s">
        <v>6591</v>
      </c>
      <c r="M3897" s="175" t="s">
        <v>14281</v>
      </c>
      <c r="N3897" s="175" t="s">
        <v>11286</v>
      </c>
      <c r="O3897" t="s">
        <v>1616</v>
      </c>
    </row>
    <row r="3898" spans="12:15">
      <c r="L3898" t="s">
        <v>6592</v>
      </c>
      <c r="M3898" s="175" t="s">
        <v>14264</v>
      </c>
      <c r="N3898" s="175" t="s">
        <v>11287</v>
      </c>
      <c r="O3898" t="s">
        <v>1616</v>
      </c>
    </row>
    <row r="3899" spans="12:15">
      <c r="L3899" t="s">
        <v>6593</v>
      </c>
      <c r="M3899" s="175" t="s">
        <v>14282</v>
      </c>
      <c r="N3899" s="175" t="s">
        <v>11288</v>
      </c>
      <c r="O3899" t="s">
        <v>1616</v>
      </c>
    </row>
    <row r="3900" spans="12:15">
      <c r="L3900" t="s">
        <v>6594</v>
      </c>
      <c r="M3900" s="175" t="s">
        <v>14283</v>
      </c>
      <c r="N3900" s="175" t="s">
        <v>11289</v>
      </c>
      <c r="O3900" t="s">
        <v>1616</v>
      </c>
    </row>
    <row r="3901" spans="12:15">
      <c r="L3901" t="s">
        <v>6595</v>
      </c>
      <c r="M3901" s="175" t="s">
        <v>14284</v>
      </c>
      <c r="N3901" s="175" t="s">
        <v>11290</v>
      </c>
      <c r="O3901" t="s">
        <v>1616</v>
      </c>
    </row>
    <row r="3902" spans="12:15">
      <c r="L3902" t="s">
        <v>6596</v>
      </c>
      <c r="M3902" s="175" t="s">
        <v>14285</v>
      </c>
      <c r="N3902" s="175" t="s">
        <v>11291</v>
      </c>
      <c r="O3902" t="s">
        <v>1616</v>
      </c>
    </row>
    <row r="3903" spans="12:15">
      <c r="L3903" t="s">
        <v>6597</v>
      </c>
      <c r="M3903" s="175" t="s">
        <v>14286</v>
      </c>
      <c r="N3903" s="175" t="s">
        <v>11292</v>
      </c>
      <c r="O3903" t="s">
        <v>1616</v>
      </c>
    </row>
    <row r="3904" spans="12:15">
      <c r="L3904" t="s">
        <v>6598</v>
      </c>
      <c r="M3904" s="175" t="s">
        <v>14287</v>
      </c>
      <c r="N3904" s="175" t="s">
        <v>11293</v>
      </c>
      <c r="O3904" t="s">
        <v>1616</v>
      </c>
    </row>
    <row r="3905" spans="12:15">
      <c r="L3905" t="s">
        <v>6599</v>
      </c>
      <c r="M3905" s="175" t="s">
        <v>14288</v>
      </c>
      <c r="N3905" s="175" t="s">
        <v>11294</v>
      </c>
      <c r="O3905" t="s">
        <v>1616</v>
      </c>
    </row>
    <row r="3906" spans="12:15">
      <c r="L3906" t="s">
        <v>6600</v>
      </c>
      <c r="M3906" s="175" t="s">
        <v>14289</v>
      </c>
      <c r="N3906" s="175" t="s">
        <v>11295</v>
      </c>
      <c r="O3906" t="s">
        <v>1616</v>
      </c>
    </row>
    <row r="3907" spans="12:15">
      <c r="L3907" t="s">
        <v>6601</v>
      </c>
      <c r="M3907" s="175" t="s">
        <v>14290</v>
      </c>
      <c r="N3907" s="175" t="s">
        <v>11296</v>
      </c>
      <c r="O3907" t="s">
        <v>1616</v>
      </c>
    </row>
    <row r="3908" spans="12:15">
      <c r="L3908" t="s">
        <v>6602</v>
      </c>
      <c r="M3908" s="175" t="s">
        <v>14291</v>
      </c>
      <c r="N3908" s="175" t="s">
        <v>11297</v>
      </c>
      <c r="O3908" t="s">
        <v>1616</v>
      </c>
    </row>
    <row r="3909" spans="12:15">
      <c r="L3909" t="s">
        <v>6603</v>
      </c>
      <c r="M3909" s="175" t="s">
        <v>14292</v>
      </c>
      <c r="N3909" s="175" t="s">
        <v>11298</v>
      </c>
      <c r="O3909" t="s">
        <v>1616</v>
      </c>
    </row>
    <row r="3910" spans="12:15">
      <c r="L3910" t="s">
        <v>6604</v>
      </c>
      <c r="M3910" s="175" t="s">
        <v>14293</v>
      </c>
      <c r="N3910" s="175" t="s">
        <v>11299</v>
      </c>
      <c r="O3910" t="s">
        <v>1616</v>
      </c>
    </row>
    <row r="3911" spans="12:15">
      <c r="L3911" t="s">
        <v>6605</v>
      </c>
      <c r="M3911" s="175" t="s">
        <v>14294</v>
      </c>
      <c r="N3911" s="175" t="s">
        <v>11300</v>
      </c>
      <c r="O3911" t="s">
        <v>1616</v>
      </c>
    </row>
    <row r="3912" spans="12:15">
      <c r="L3912" t="s">
        <v>6606</v>
      </c>
      <c r="M3912" s="175" t="s">
        <v>14295</v>
      </c>
      <c r="N3912" s="175" t="s">
        <v>11301</v>
      </c>
      <c r="O3912" t="s">
        <v>1616</v>
      </c>
    </row>
    <row r="3913" spans="12:15">
      <c r="L3913" t="s">
        <v>6607</v>
      </c>
      <c r="M3913" s="175" t="s">
        <v>14296</v>
      </c>
      <c r="N3913" s="175" t="s">
        <v>11302</v>
      </c>
      <c r="O3913" t="s">
        <v>1616</v>
      </c>
    </row>
    <row r="3914" spans="12:15">
      <c r="L3914" t="s">
        <v>6608</v>
      </c>
      <c r="M3914" s="175" t="s">
        <v>14297</v>
      </c>
      <c r="N3914" s="175" t="s">
        <v>11303</v>
      </c>
      <c r="O3914" t="s">
        <v>1616</v>
      </c>
    </row>
    <row r="3915" spans="12:15">
      <c r="L3915" t="s">
        <v>6609</v>
      </c>
      <c r="M3915" s="175" t="s">
        <v>14298</v>
      </c>
      <c r="N3915" s="175" t="s">
        <v>11304</v>
      </c>
      <c r="O3915" t="s">
        <v>1616</v>
      </c>
    </row>
    <row r="3916" spans="12:15">
      <c r="L3916" t="s">
        <v>6610</v>
      </c>
      <c r="M3916" s="175" t="s">
        <v>14299</v>
      </c>
      <c r="N3916" s="175" t="s">
        <v>11305</v>
      </c>
      <c r="O3916" t="s">
        <v>1616</v>
      </c>
    </row>
    <row r="3917" spans="12:15">
      <c r="L3917" t="s">
        <v>6611</v>
      </c>
      <c r="M3917" s="175" t="s">
        <v>14300</v>
      </c>
      <c r="N3917" s="175" t="s">
        <v>11306</v>
      </c>
      <c r="O3917" t="s">
        <v>1616</v>
      </c>
    </row>
    <row r="3918" spans="12:15">
      <c r="L3918" t="s">
        <v>6612</v>
      </c>
      <c r="M3918" s="175" t="s">
        <v>14301</v>
      </c>
      <c r="N3918" s="175" t="s">
        <v>11307</v>
      </c>
      <c r="O3918" t="s">
        <v>1616</v>
      </c>
    </row>
    <row r="3919" spans="12:15">
      <c r="L3919" t="s">
        <v>6613</v>
      </c>
      <c r="M3919" s="175" t="s">
        <v>14302</v>
      </c>
      <c r="N3919" s="175" t="s">
        <v>11308</v>
      </c>
      <c r="O3919" t="s">
        <v>1616</v>
      </c>
    </row>
    <row r="3920" spans="12:15">
      <c r="L3920" t="s">
        <v>6614</v>
      </c>
      <c r="M3920" s="175" t="s">
        <v>14303</v>
      </c>
      <c r="N3920" s="175" t="s">
        <v>11309</v>
      </c>
      <c r="O3920" t="s">
        <v>1616</v>
      </c>
    </row>
    <row r="3921" spans="12:15">
      <c r="L3921" t="s">
        <v>6615</v>
      </c>
      <c r="M3921" s="175" t="s">
        <v>14304</v>
      </c>
      <c r="N3921" s="175" t="s">
        <v>11310</v>
      </c>
      <c r="O3921" t="s">
        <v>1616</v>
      </c>
    </row>
    <row r="3922" spans="12:15">
      <c r="L3922" t="s">
        <v>6616</v>
      </c>
      <c r="M3922" s="175" t="s">
        <v>14305</v>
      </c>
      <c r="N3922" s="175" t="s">
        <v>11311</v>
      </c>
      <c r="O3922" t="s">
        <v>1616</v>
      </c>
    </row>
    <row r="3923" spans="12:15">
      <c r="L3923" t="s">
        <v>6617</v>
      </c>
      <c r="M3923" s="175" t="s">
        <v>14306</v>
      </c>
      <c r="N3923" s="175" t="s">
        <v>11312</v>
      </c>
      <c r="O3923" t="s">
        <v>1616</v>
      </c>
    </row>
    <row r="3924" spans="12:15">
      <c r="L3924" t="s">
        <v>6618</v>
      </c>
      <c r="M3924" s="175" t="s">
        <v>14307</v>
      </c>
      <c r="N3924" s="175" t="s">
        <v>11313</v>
      </c>
      <c r="O3924" t="s">
        <v>1618</v>
      </c>
    </row>
    <row r="3925" spans="12:15">
      <c r="L3925" t="s">
        <v>6619</v>
      </c>
      <c r="M3925" s="175" t="s">
        <v>14308</v>
      </c>
      <c r="N3925" s="175" t="s">
        <v>11314</v>
      </c>
      <c r="O3925" t="s">
        <v>1621</v>
      </c>
    </row>
    <row r="3926" spans="12:15">
      <c r="L3926" t="s">
        <v>6620</v>
      </c>
      <c r="M3926" s="175" t="s">
        <v>14309</v>
      </c>
      <c r="N3926" s="175" t="s">
        <v>11315</v>
      </c>
      <c r="O3926" t="s">
        <v>1621</v>
      </c>
    </row>
    <row r="3927" spans="12:15">
      <c r="L3927" t="s">
        <v>6621</v>
      </c>
      <c r="M3927" s="175"/>
      <c r="N3927" s="175" t="s">
        <v>11316</v>
      </c>
      <c r="O3927" t="s">
        <v>1616</v>
      </c>
    </row>
    <row r="3928" spans="12:15">
      <c r="L3928" t="s">
        <v>6622</v>
      </c>
      <c r="M3928" s="175"/>
      <c r="N3928" s="175" t="s">
        <v>11317</v>
      </c>
      <c r="O3928" t="s">
        <v>1616</v>
      </c>
    </row>
    <row r="3929" spans="12:15">
      <c r="L3929" t="s">
        <v>6623</v>
      </c>
      <c r="M3929" s="175" t="s">
        <v>14310</v>
      </c>
      <c r="N3929" s="175" t="s">
        <v>11318</v>
      </c>
      <c r="O3929" t="s">
        <v>1616</v>
      </c>
    </row>
    <row r="3930" spans="12:15">
      <c r="L3930" t="s">
        <v>6624</v>
      </c>
      <c r="M3930" s="175" t="s">
        <v>14311</v>
      </c>
      <c r="N3930" s="175" t="s">
        <v>11319</v>
      </c>
      <c r="O3930" t="s">
        <v>1616</v>
      </c>
    </row>
    <row r="3931" spans="12:15">
      <c r="L3931" t="s">
        <v>6625</v>
      </c>
      <c r="M3931" s="175" t="s">
        <v>14312</v>
      </c>
      <c r="N3931" s="175" t="s">
        <v>11320</v>
      </c>
      <c r="O3931" t="s">
        <v>1616</v>
      </c>
    </row>
    <row r="3932" spans="12:15">
      <c r="L3932" t="s">
        <v>6626</v>
      </c>
      <c r="M3932" s="175" t="s">
        <v>14313</v>
      </c>
      <c r="N3932" s="175" t="s">
        <v>11321</v>
      </c>
      <c r="O3932" t="s">
        <v>1616</v>
      </c>
    </row>
    <row r="3933" spans="12:15">
      <c r="L3933" t="s">
        <v>6627</v>
      </c>
      <c r="M3933" s="175" t="s">
        <v>14314</v>
      </c>
      <c r="N3933" s="175" t="s">
        <v>11322</v>
      </c>
      <c r="O3933" t="s">
        <v>1616</v>
      </c>
    </row>
    <row r="3934" spans="12:15">
      <c r="L3934" t="s">
        <v>6628</v>
      </c>
      <c r="M3934" s="175" t="s">
        <v>14315</v>
      </c>
      <c r="N3934" s="175" t="s">
        <v>11323</v>
      </c>
      <c r="O3934" t="s">
        <v>1618</v>
      </c>
    </row>
    <row r="3935" spans="12:15">
      <c r="L3935" t="s">
        <v>6629</v>
      </c>
      <c r="M3935" s="175" t="s">
        <v>14316</v>
      </c>
      <c r="N3935" s="175" t="s">
        <v>11324</v>
      </c>
      <c r="O3935" t="s">
        <v>1616</v>
      </c>
    </row>
    <row r="3936" spans="12:15">
      <c r="L3936" t="s">
        <v>6630</v>
      </c>
      <c r="M3936" s="175" t="s">
        <v>14317</v>
      </c>
      <c r="N3936" s="175" t="s">
        <v>11325</v>
      </c>
      <c r="O3936" t="s">
        <v>1616</v>
      </c>
    </row>
    <row r="3937" spans="12:15">
      <c r="L3937" t="s">
        <v>6631</v>
      </c>
      <c r="M3937" s="175" t="s">
        <v>14318</v>
      </c>
      <c r="N3937" s="175" t="s">
        <v>11326</v>
      </c>
      <c r="O3937" t="s">
        <v>1616</v>
      </c>
    </row>
    <row r="3938" spans="12:15">
      <c r="L3938" t="s">
        <v>6632</v>
      </c>
      <c r="M3938" s="175"/>
      <c r="N3938" s="175" t="s">
        <v>11327</v>
      </c>
      <c r="O3938" t="s">
        <v>1616</v>
      </c>
    </row>
    <row r="3939" spans="12:15">
      <c r="L3939" t="s">
        <v>6633</v>
      </c>
      <c r="M3939" s="175"/>
      <c r="N3939" s="175" t="s">
        <v>11328</v>
      </c>
      <c r="O3939" t="s">
        <v>1618</v>
      </c>
    </row>
    <row r="3940" spans="12:15">
      <c r="L3940" t="s">
        <v>6634</v>
      </c>
      <c r="M3940" s="175"/>
      <c r="N3940" s="175" t="s">
        <v>11329</v>
      </c>
      <c r="O3940" t="s">
        <v>1616</v>
      </c>
    </row>
    <row r="3941" spans="12:15">
      <c r="L3941" t="s">
        <v>6635</v>
      </c>
      <c r="M3941" s="175"/>
      <c r="N3941" s="175" t="s">
        <v>11330</v>
      </c>
      <c r="O3941" t="s">
        <v>1616</v>
      </c>
    </row>
    <row r="3942" spans="12:15">
      <c r="L3942" t="s">
        <v>6636</v>
      </c>
      <c r="M3942" s="175" t="s">
        <v>14319</v>
      </c>
      <c r="N3942" s="175" t="s">
        <v>11331</v>
      </c>
      <c r="O3942" t="s">
        <v>1616</v>
      </c>
    </row>
    <row r="3943" spans="12:15">
      <c r="L3943" t="s">
        <v>6637</v>
      </c>
      <c r="M3943" s="175" t="s">
        <v>14320</v>
      </c>
      <c r="N3943" s="175" t="s">
        <v>11332</v>
      </c>
      <c r="O3943" t="s">
        <v>1616</v>
      </c>
    </row>
    <row r="3944" spans="12:15">
      <c r="L3944" t="s">
        <v>6638</v>
      </c>
      <c r="M3944" s="175" t="s">
        <v>14321</v>
      </c>
      <c r="N3944" s="175" t="s">
        <v>11333</v>
      </c>
      <c r="O3944" t="s">
        <v>1616</v>
      </c>
    </row>
    <row r="3945" spans="12:15">
      <c r="L3945" t="s">
        <v>6639</v>
      </c>
      <c r="M3945" s="175" t="s">
        <v>14322</v>
      </c>
      <c r="N3945" s="175" t="s">
        <v>11334</v>
      </c>
      <c r="O3945" t="s">
        <v>1616</v>
      </c>
    </row>
    <row r="3946" spans="12:15">
      <c r="L3946" t="s">
        <v>6640</v>
      </c>
      <c r="M3946" s="175" t="s">
        <v>14323</v>
      </c>
      <c r="N3946" s="175" t="s">
        <v>11335</v>
      </c>
      <c r="O3946" t="s">
        <v>1616</v>
      </c>
    </row>
    <row r="3947" spans="12:15">
      <c r="L3947" t="s">
        <v>6641</v>
      </c>
      <c r="M3947" s="175" t="s">
        <v>14324</v>
      </c>
      <c r="N3947" s="175" t="s">
        <v>11336</v>
      </c>
      <c r="O3947" t="s">
        <v>1616</v>
      </c>
    </row>
    <row r="3948" spans="12:15">
      <c r="L3948" t="s">
        <v>6642</v>
      </c>
      <c r="M3948" s="175" t="s">
        <v>14325</v>
      </c>
      <c r="N3948" s="175" t="s">
        <v>11337</v>
      </c>
      <c r="O3948" t="s">
        <v>1616</v>
      </c>
    </row>
    <row r="3949" spans="12:15">
      <c r="L3949" t="s">
        <v>6643</v>
      </c>
      <c r="M3949" s="175" t="s">
        <v>14326</v>
      </c>
      <c r="N3949" s="175" t="s">
        <v>11338</v>
      </c>
      <c r="O3949" t="s">
        <v>1616</v>
      </c>
    </row>
    <row r="3950" spans="12:15">
      <c r="L3950" t="s">
        <v>6644</v>
      </c>
      <c r="M3950" s="175" t="s">
        <v>14327</v>
      </c>
      <c r="N3950" s="175" t="s">
        <v>11339</v>
      </c>
      <c r="O3950" t="s">
        <v>1616</v>
      </c>
    </row>
    <row r="3951" spans="12:15">
      <c r="L3951" t="s">
        <v>6645</v>
      </c>
      <c r="M3951" s="175" t="s">
        <v>14328</v>
      </c>
      <c r="N3951" s="175" t="s">
        <v>11340</v>
      </c>
      <c r="O3951" t="s">
        <v>1616</v>
      </c>
    </row>
    <row r="3952" spans="12:15">
      <c r="L3952" t="s">
        <v>6646</v>
      </c>
      <c r="M3952" s="175" t="s">
        <v>14329</v>
      </c>
      <c r="N3952" s="175" t="s">
        <v>11341</v>
      </c>
      <c r="O3952" t="s">
        <v>1616</v>
      </c>
    </row>
    <row r="3953" spans="12:15">
      <c r="L3953" t="s">
        <v>6647</v>
      </c>
      <c r="M3953" s="175" t="s">
        <v>14330</v>
      </c>
      <c r="N3953" s="175" t="s">
        <v>11342</v>
      </c>
      <c r="O3953" t="s">
        <v>1618</v>
      </c>
    </row>
    <row r="3954" spans="12:15">
      <c r="L3954" t="s">
        <v>6648</v>
      </c>
      <c r="M3954" s="175" t="s">
        <v>14331</v>
      </c>
      <c r="N3954" s="175" t="s">
        <v>11343</v>
      </c>
      <c r="O3954" t="s">
        <v>1618</v>
      </c>
    </row>
    <row r="3955" spans="12:15">
      <c r="L3955" t="s">
        <v>6649</v>
      </c>
      <c r="M3955" s="175" t="s">
        <v>14332</v>
      </c>
      <c r="N3955" s="175" t="s">
        <v>11344</v>
      </c>
      <c r="O3955" t="s">
        <v>1616</v>
      </c>
    </row>
    <row r="3956" spans="12:15">
      <c r="L3956" t="s">
        <v>6650</v>
      </c>
      <c r="M3956" s="175" t="s">
        <v>14333</v>
      </c>
      <c r="N3956" s="175" t="s">
        <v>11345</v>
      </c>
      <c r="O3956" t="s">
        <v>1618</v>
      </c>
    </row>
    <row r="3957" spans="12:15">
      <c r="L3957" t="s">
        <v>6651</v>
      </c>
      <c r="M3957" s="175" t="s">
        <v>14334</v>
      </c>
      <c r="N3957" s="175" t="s">
        <v>11346</v>
      </c>
      <c r="O3957" t="s">
        <v>1618</v>
      </c>
    </row>
    <row r="3958" spans="12:15">
      <c r="L3958" t="s">
        <v>6652</v>
      </c>
      <c r="M3958" s="175" t="s">
        <v>14335</v>
      </c>
      <c r="N3958" s="175" t="s">
        <v>11347</v>
      </c>
      <c r="O3958" t="s">
        <v>1618</v>
      </c>
    </row>
    <row r="3959" spans="12:15">
      <c r="L3959" t="s">
        <v>6653</v>
      </c>
      <c r="M3959" s="175" t="s">
        <v>14336</v>
      </c>
      <c r="N3959" s="175" t="s">
        <v>11348</v>
      </c>
      <c r="O3959" t="s">
        <v>1618</v>
      </c>
    </row>
    <row r="3960" spans="12:15">
      <c r="L3960" t="s">
        <v>6654</v>
      </c>
      <c r="M3960" s="175" t="s">
        <v>14337</v>
      </c>
      <c r="N3960" s="175" t="s">
        <v>11349</v>
      </c>
      <c r="O3960" t="s">
        <v>1616</v>
      </c>
    </row>
    <row r="3961" spans="12:15">
      <c r="L3961" t="s">
        <v>6655</v>
      </c>
      <c r="M3961" s="175"/>
      <c r="N3961" s="175" t="s">
        <v>11350</v>
      </c>
      <c r="O3961" t="s">
        <v>1616</v>
      </c>
    </row>
    <row r="3962" spans="12:15">
      <c r="L3962" t="s">
        <v>6656</v>
      </c>
      <c r="M3962" s="175"/>
      <c r="N3962" s="175" t="s">
        <v>9902</v>
      </c>
      <c r="O3962" t="s">
        <v>1616</v>
      </c>
    </row>
    <row r="3963" spans="12:15">
      <c r="L3963" t="s">
        <v>6657</v>
      </c>
      <c r="M3963" s="175"/>
      <c r="N3963" s="175" t="s">
        <v>11351</v>
      </c>
      <c r="O3963" t="s">
        <v>1616</v>
      </c>
    </row>
    <row r="3964" spans="12:15">
      <c r="L3964" t="s">
        <v>6658</v>
      </c>
      <c r="M3964" s="175" t="s">
        <v>14338</v>
      </c>
      <c r="N3964" s="175" t="s">
        <v>11352</v>
      </c>
      <c r="O3964" t="s">
        <v>1616</v>
      </c>
    </row>
    <row r="3965" spans="12:15">
      <c r="L3965" t="s">
        <v>6659</v>
      </c>
      <c r="M3965" s="175" t="s">
        <v>14339</v>
      </c>
      <c r="N3965" s="175" t="s">
        <v>11353</v>
      </c>
      <c r="O3965" t="s">
        <v>1616</v>
      </c>
    </row>
    <row r="3966" spans="12:15">
      <c r="L3966" t="s">
        <v>6660</v>
      </c>
      <c r="M3966" s="175" t="s">
        <v>14340</v>
      </c>
      <c r="N3966" s="175" t="s">
        <v>11354</v>
      </c>
      <c r="O3966" t="s">
        <v>1616</v>
      </c>
    </row>
    <row r="3967" spans="12:15">
      <c r="L3967" t="s">
        <v>6661</v>
      </c>
      <c r="M3967" s="175" t="s">
        <v>14341</v>
      </c>
      <c r="N3967" s="175" t="s">
        <v>11355</v>
      </c>
      <c r="O3967" t="s">
        <v>1616</v>
      </c>
    </row>
    <row r="3968" spans="12:15">
      <c r="L3968" t="s">
        <v>6662</v>
      </c>
      <c r="M3968" s="175" t="s">
        <v>14342</v>
      </c>
      <c r="N3968" s="175" t="s">
        <v>11356</v>
      </c>
      <c r="O3968" t="s">
        <v>1616</v>
      </c>
    </row>
    <row r="3969" spans="12:15">
      <c r="L3969" t="s">
        <v>6663</v>
      </c>
      <c r="M3969" s="175" t="s">
        <v>14343</v>
      </c>
      <c r="N3969" s="175" t="s">
        <v>11357</v>
      </c>
      <c r="O3969" t="s">
        <v>1616</v>
      </c>
    </row>
    <row r="3970" spans="12:15">
      <c r="L3970" t="s">
        <v>6664</v>
      </c>
      <c r="M3970" s="175"/>
      <c r="N3970" s="175" t="s">
        <v>11358</v>
      </c>
      <c r="O3970" t="s">
        <v>1618</v>
      </c>
    </row>
    <row r="3971" spans="12:15">
      <c r="L3971" t="s">
        <v>6665</v>
      </c>
      <c r="M3971" s="175"/>
      <c r="N3971" s="175" t="s">
        <v>11359</v>
      </c>
      <c r="O3971" t="s">
        <v>1618</v>
      </c>
    </row>
    <row r="3972" spans="12:15">
      <c r="L3972" t="s">
        <v>6666</v>
      </c>
      <c r="M3972" s="175"/>
      <c r="N3972" s="175" t="s">
        <v>11360</v>
      </c>
      <c r="O3972" t="s">
        <v>1616</v>
      </c>
    </row>
    <row r="3973" spans="12:15">
      <c r="L3973" t="s">
        <v>6667</v>
      </c>
      <c r="M3973" s="175"/>
      <c r="N3973" s="175" t="s">
        <v>11360</v>
      </c>
      <c r="O3973" t="s">
        <v>1616</v>
      </c>
    </row>
    <row r="3974" spans="12:15">
      <c r="L3974" t="s">
        <v>6668</v>
      </c>
      <c r="M3974" s="175"/>
      <c r="N3974" s="175" t="s">
        <v>11361</v>
      </c>
      <c r="O3974" t="s">
        <v>1620</v>
      </c>
    </row>
    <row r="3975" spans="12:15">
      <c r="L3975" t="s">
        <v>6669</v>
      </c>
      <c r="M3975" s="175"/>
      <c r="N3975" s="175" t="s">
        <v>11362</v>
      </c>
      <c r="O3975" t="s">
        <v>1620</v>
      </c>
    </row>
    <row r="3976" spans="12:15">
      <c r="L3976" t="s">
        <v>6670</v>
      </c>
      <c r="M3976" s="175"/>
      <c r="N3976" s="175" t="s">
        <v>11363</v>
      </c>
      <c r="O3976" t="s">
        <v>1620</v>
      </c>
    </row>
    <row r="3977" spans="12:15">
      <c r="L3977" t="s">
        <v>6671</v>
      </c>
      <c r="M3977" s="175"/>
      <c r="N3977" s="175" t="s">
        <v>11363</v>
      </c>
      <c r="O3977" t="s">
        <v>1620</v>
      </c>
    </row>
    <row r="3978" spans="12:15">
      <c r="L3978" t="s">
        <v>6672</v>
      </c>
      <c r="M3978" s="175"/>
      <c r="N3978" s="175" t="s">
        <v>11364</v>
      </c>
      <c r="O3978" t="s">
        <v>1620</v>
      </c>
    </row>
    <row r="3979" spans="12:15">
      <c r="L3979" t="s">
        <v>6673</v>
      </c>
      <c r="M3979" s="175"/>
      <c r="N3979" s="175" t="s">
        <v>11364</v>
      </c>
      <c r="O3979" t="s">
        <v>1620</v>
      </c>
    </row>
    <row r="3980" spans="12:15">
      <c r="L3980" t="s">
        <v>6674</v>
      </c>
      <c r="M3980" s="175" t="s">
        <v>14344</v>
      </c>
      <c r="N3980" s="175" t="s">
        <v>11365</v>
      </c>
      <c r="O3980" t="s">
        <v>1610</v>
      </c>
    </row>
    <row r="3981" spans="12:15">
      <c r="L3981" t="s">
        <v>6675</v>
      </c>
      <c r="M3981" s="175" t="s">
        <v>14345</v>
      </c>
      <c r="N3981" s="175" t="s">
        <v>11366</v>
      </c>
      <c r="O3981" t="s">
        <v>1616</v>
      </c>
    </row>
    <row r="3982" spans="12:15">
      <c r="L3982" t="s">
        <v>6676</v>
      </c>
      <c r="M3982" s="175" t="s">
        <v>12214</v>
      </c>
      <c r="N3982" s="175" t="s">
        <v>11367</v>
      </c>
      <c r="O3982" t="s">
        <v>1616</v>
      </c>
    </row>
    <row r="3983" spans="12:15">
      <c r="L3983" t="s">
        <v>6677</v>
      </c>
      <c r="M3983" s="175" t="s">
        <v>14346</v>
      </c>
      <c r="N3983" s="175" t="s">
        <v>11368</v>
      </c>
      <c r="O3983" t="s">
        <v>1616</v>
      </c>
    </row>
    <row r="3984" spans="12:15">
      <c r="L3984" t="s">
        <v>6678</v>
      </c>
      <c r="M3984" s="175" t="s">
        <v>14347</v>
      </c>
      <c r="N3984" s="175" t="s">
        <v>11369</v>
      </c>
      <c r="O3984" t="s">
        <v>1618</v>
      </c>
    </row>
    <row r="3985" spans="12:15">
      <c r="L3985" t="s">
        <v>6679</v>
      </c>
      <c r="M3985" s="175"/>
      <c r="N3985" s="175" t="s">
        <v>11370</v>
      </c>
      <c r="O3985" t="s">
        <v>1616</v>
      </c>
    </row>
    <row r="3986" spans="12:15">
      <c r="L3986" t="s">
        <v>6680</v>
      </c>
      <c r="M3986" s="175"/>
      <c r="N3986" s="175" t="s">
        <v>11371</v>
      </c>
      <c r="O3986" t="s">
        <v>1616</v>
      </c>
    </row>
    <row r="3987" spans="12:15">
      <c r="L3987" t="s">
        <v>6681</v>
      </c>
      <c r="M3987" s="175"/>
      <c r="N3987" s="175" t="s">
        <v>11372</v>
      </c>
      <c r="O3987" t="s">
        <v>1616</v>
      </c>
    </row>
    <row r="3988" spans="12:15">
      <c r="L3988" t="s">
        <v>6682</v>
      </c>
      <c r="M3988" s="175" t="s">
        <v>14348</v>
      </c>
      <c r="N3988" s="175" t="s">
        <v>11373</v>
      </c>
      <c r="O3988" t="s">
        <v>1616</v>
      </c>
    </row>
    <row r="3989" spans="12:15">
      <c r="L3989" t="s">
        <v>6683</v>
      </c>
      <c r="M3989" s="175" t="s">
        <v>12894</v>
      </c>
      <c r="N3989" s="175" t="s">
        <v>11374</v>
      </c>
      <c r="O3989" t="s">
        <v>1616</v>
      </c>
    </row>
    <row r="3990" spans="12:15">
      <c r="L3990" t="s">
        <v>6684</v>
      </c>
      <c r="M3990" s="175" t="s">
        <v>14349</v>
      </c>
      <c r="N3990" s="175" t="s">
        <v>11375</v>
      </c>
      <c r="O3990" t="s">
        <v>1616</v>
      </c>
    </row>
    <row r="3991" spans="12:15">
      <c r="L3991" t="s">
        <v>6685</v>
      </c>
      <c r="M3991" s="175" t="s">
        <v>14350</v>
      </c>
      <c r="N3991" s="175" t="s">
        <v>11376</v>
      </c>
      <c r="O3991" t="s">
        <v>1616</v>
      </c>
    </row>
    <row r="3992" spans="12:15">
      <c r="L3992" t="s">
        <v>6686</v>
      </c>
      <c r="M3992" s="175" t="s">
        <v>14351</v>
      </c>
      <c r="N3992" s="175" t="s">
        <v>11377</v>
      </c>
      <c r="O3992" t="s">
        <v>1616</v>
      </c>
    </row>
    <row r="3993" spans="12:15">
      <c r="L3993" t="s">
        <v>6687</v>
      </c>
      <c r="M3993" s="175" t="s">
        <v>14352</v>
      </c>
      <c r="N3993" s="175" t="s">
        <v>11378</v>
      </c>
      <c r="O3993" t="s">
        <v>1616</v>
      </c>
    </row>
    <row r="3994" spans="12:15">
      <c r="L3994" t="s">
        <v>6688</v>
      </c>
      <c r="M3994" s="175" t="s">
        <v>14353</v>
      </c>
      <c r="N3994" s="175" t="s">
        <v>11379</v>
      </c>
      <c r="O3994" t="s">
        <v>1616</v>
      </c>
    </row>
    <row r="3995" spans="12:15">
      <c r="L3995" t="s">
        <v>6689</v>
      </c>
      <c r="M3995" s="175" t="s">
        <v>14354</v>
      </c>
      <c r="N3995" s="175" t="s">
        <v>11380</v>
      </c>
      <c r="O3995" t="s">
        <v>1616</v>
      </c>
    </row>
    <row r="3996" spans="12:15">
      <c r="L3996" t="s">
        <v>6690</v>
      </c>
      <c r="M3996" s="175" t="s">
        <v>14355</v>
      </c>
      <c r="N3996" s="175" t="s">
        <v>11381</v>
      </c>
      <c r="O3996" t="s">
        <v>1616</v>
      </c>
    </row>
    <row r="3997" spans="12:15">
      <c r="L3997" t="s">
        <v>6691</v>
      </c>
      <c r="M3997" s="175"/>
      <c r="N3997" s="175" t="s">
        <v>11382</v>
      </c>
      <c r="O3997" t="s">
        <v>1616</v>
      </c>
    </row>
    <row r="3998" spans="12:15">
      <c r="L3998" t="s">
        <v>6692</v>
      </c>
      <c r="M3998" s="175"/>
      <c r="N3998" s="175" t="s">
        <v>11383</v>
      </c>
      <c r="O3998" t="s">
        <v>1616</v>
      </c>
    </row>
    <row r="3999" spans="12:15">
      <c r="L3999" t="s">
        <v>6693</v>
      </c>
      <c r="M3999" s="175" t="s">
        <v>14356</v>
      </c>
      <c r="N3999" s="175" t="s">
        <v>11384</v>
      </c>
      <c r="O3999" t="s">
        <v>1616</v>
      </c>
    </row>
    <row r="4000" spans="12:15">
      <c r="L4000" t="s">
        <v>6694</v>
      </c>
      <c r="M4000" s="175" t="s">
        <v>14357</v>
      </c>
      <c r="N4000" s="175" t="s">
        <v>11385</v>
      </c>
      <c r="O4000" t="s">
        <v>1616</v>
      </c>
    </row>
    <row r="4001" spans="12:15">
      <c r="L4001" t="s">
        <v>6695</v>
      </c>
      <c r="M4001" s="175" t="s">
        <v>14358</v>
      </c>
      <c r="N4001" s="175" t="s">
        <v>11386</v>
      </c>
      <c r="O4001" t="s">
        <v>1616</v>
      </c>
    </row>
    <row r="4002" spans="12:15">
      <c r="L4002" t="s">
        <v>6696</v>
      </c>
      <c r="M4002" s="175" t="s">
        <v>14359</v>
      </c>
      <c r="N4002" s="175" t="s">
        <v>11387</v>
      </c>
      <c r="O4002" t="s">
        <v>1616</v>
      </c>
    </row>
    <row r="4003" spans="12:15">
      <c r="L4003" t="s">
        <v>6697</v>
      </c>
      <c r="M4003" s="175" t="s">
        <v>14360</v>
      </c>
      <c r="N4003" s="175" t="s">
        <v>11388</v>
      </c>
      <c r="O4003" t="s">
        <v>1616</v>
      </c>
    </row>
    <row r="4004" spans="12:15">
      <c r="L4004" t="s">
        <v>6698</v>
      </c>
      <c r="M4004" s="175" t="s">
        <v>14361</v>
      </c>
      <c r="N4004" s="175" t="s">
        <v>11389</v>
      </c>
      <c r="O4004" t="s">
        <v>1616</v>
      </c>
    </row>
    <row r="4005" spans="12:15">
      <c r="L4005" t="s">
        <v>6699</v>
      </c>
      <c r="M4005" s="175" t="s">
        <v>14362</v>
      </c>
      <c r="N4005" s="175" t="s">
        <v>11390</v>
      </c>
      <c r="O4005" t="s">
        <v>14992</v>
      </c>
    </row>
    <row r="4006" spans="12:15">
      <c r="L4006" t="s">
        <v>6700</v>
      </c>
      <c r="M4006" s="175" t="s">
        <v>11391</v>
      </c>
      <c r="N4006" s="175" t="s">
        <v>11391</v>
      </c>
      <c r="O4006" t="s">
        <v>14991</v>
      </c>
    </row>
    <row r="4007" spans="12:15">
      <c r="L4007" t="s">
        <v>6701</v>
      </c>
      <c r="M4007" s="175" t="s">
        <v>14363</v>
      </c>
      <c r="N4007" s="175" t="s">
        <v>11392</v>
      </c>
      <c r="O4007" t="s">
        <v>1616</v>
      </c>
    </row>
    <row r="4008" spans="12:15">
      <c r="L4008" t="s">
        <v>6702</v>
      </c>
      <c r="M4008" s="175"/>
      <c r="N4008" s="175" t="s">
        <v>11393</v>
      </c>
      <c r="O4008" t="s">
        <v>1616</v>
      </c>
    </row>
    <row r="4009" spans="12:15">
      <c r="L4009" t="s">
        <v>6703</v>
      </c>
      <c r="M4009" s="175"/>
      <c r="N4009" s="175" t="s">
        <v>11394</v>
      </c>
      <c r="O4009" t="s">
        <v>1616</v>
      </c>
    </row>
    <row r="4010" spans="12:15">
      <c r="L4010" t="s">
        <v>6704</v>
      </c>
      <c r="M4010" s="175" t="s">
        <v>14364</v>
      </c>
      <c r="N4010" s="175" t="s">
        <v>11395</v>
      </c>
      <c r="O4010" t="s">
        <v>1616</v>
      </c>
    </row>
    <row r="4011" spans="12:15">
      <c r="L4011" t="s">
        <v>6705</v>
      </c>
      <c r="M4011" s="175" t="s">
        <v>14365</v>
      </c>
      <c r="N4011" s="175" t="s">
        <v>11396</v>
      </c>
      <c r="O4011" t="s">
        <v>1616</v>
      </c>
    </row>
    <row r="4012" spans="12:15">
      <c r="L4012" t="s">
        <v>6706</v>
      </c>
      <c r="M4012" s="175" t="s">
        <v>14366</v>
      </c>
      <c r="N4012" s="175" t="s">
        <v>11397</v>
      </c>
      <c r="O4012" t="s">
        <v>1616</v>
      </c>
    </row>
    <row r="4013" spans="12:15">
      <c r="L4013" t="s">
        <v>6707</v>
      </c>
      <c r="M4013" s="175" t="s">
        <v>14367</v>
      </c>
      <c r="N4013" s="175" t="s">
        <v>11398</v>
      </c>
      <c r="O4013" t="s">
        <v>1616</v>
      </c>
    </row>
    <row r="4014" spans="12:15">
      <c r="L4014" t="s">
        <v>6708</v>
      </c>
      <c r="M4014" s="175" t="s">
        <v>14368</v>
      </c>
      <c r="N4014" s="175" t="s">
        <v>11399</v>
      </c>
      <c r="O4014" t="s">
        <v>1616</v>
      </c>
    </row>
    <row r="4015" spans="12:15">
      <c r="L4015" t="s">
        <v>6709</v>
      </c>
      <c r="M4015" s="175" t="s">
        <v>14369</v>
      </c>
      <c r="N4015" s="175" t="s">
        <v>11400</v>
      </c>
      <c r="O4015" t="s">
        <v>1616</v>
      </c>
    </row>
    <row r="4016" spans="12:15">
      <c r="L4016" t="s">
        <v>6710</v>
      </c>
      <c r="M4016" s="175" t="s">
        <v>14370</v>
      </c>
      <c r="N4016" s="175" t="s">
        <v>11401</v>
      </c>
      <c r="O4016" t="s">
        <v>1616</v>
      </c>
    </row>
    <row r="4017" spans="12:15">
      <c r="L4017" t="s">
        <v>6711</v>
      </c>
      <c r="M4017" s="175" t="s">
        <v>14371</v>
      </c>
      <c r="N4017" s="175" t="s">
        <v>11402</v>
      </c>
      <c r="O4017" t="s">
        <v>1616</v>
      </c>
    </row>
    <row r="4018" spans="12:15">
      <c r="L4018" t="s">
        <v>6712</v>
      </c>
      <c r="M4018" s="175" t="s">
        <v>14372</v>
      </c>
      <c r="N4018" s="175" t="s">
        <v>11403</v>
      </c>
      <c r="O4018" t="s">
        <v>1616</v>
      </c>
    </row>
    <row r="4019" spans="12:15">
      <c r="L4019" t="s">
        <v>6713</v>
      </c>
      <c r="M4019" s="175" t="s">
        <v>14373</v>
      </c>
      <c r="N4019" s="175" t="s">
        <v>11404</v>
      </c>
      <c r="O4019" t="s">
        <v>1616</v>
      </c>
    </row>
    <row r="4020" spans="12:15">
      <c r="L4020" t="s">
        <v>6714</v>
      </c>
      <c r="M4020" s="175" t="s">
        <v>14374</v>
      </c>
      <c r="N4020" s="175" t="s">
        <v>11405</v>
      </c>
      <c r="O4020" t="s">
        <v>1616</v>
      </c>
    </row>
    <row r="4021" spans="12:15">
      <c r="L4021" t="s">
        <v>6715</v>
      </c>
      <c r="M4021" s="175" t="s">
        <v>14375</v>
      </c>
      <c r="N4021" s="175" t="s">
        <v>11406</v>
      </c>
      <c r="O4021" t="s">
        <v>1616</v>
      </c>
    </row>
    <row r="4022" spans="12:15">
      <c r="L4022" t="s">
        <v>6716</v>
      </c>
      <c r="M4022" s="175" t="s">
        <v>14376</v>
      </c>
      <c r="N4022" s="175" t="s">
        <v>11407</v>
      </c>
      <c r="O4022" t="s">
        <v>1616</v>
      </c>
    </row>
    <row r="4023" spans="12:15">
      <c r="L4023" t="s">
        <v>6717</v>
      </c>
      <c r="M4023" s="175" t="s">
        <v>14377</v>
      </c>
      <c r="N4023" s="175" t="s">
        <v>11408</v>
      </c>
      <c r="O4023" t="s">
        <v>1616</v>
      </c>
    </row>
    <row r="4024" spans="12:15">
      <c r="L4024" t="s">
        <v>6718</v>
      </c>
      <c r="M4024" s="175" t="s">
        <v>14378</v>
      </c>
      <c r="N4024" s="175" t="s">
        <v>11409</v>
      </c>
      <c r="O4024" t="s">
        <v>1616</v>
      </c>
    </row>
    <row r="4025" spans="12:15">
      <c r="L4025" t="s">
        <v>6719</v>
      </c>
      <c r="M4025" s="175" t="s">
        <v>14379</v>
      </c>
      <c r="N4025" s="175" t="s">
        <v>11410</v>
      </c>
      <c r="O4025" t="s">
        <v>1616</v>
      </c>
    </row>
    <row r="4026" spans="12:15">
      <c r="L4026" t="s">
        <v>6720</v>
      </c>
      <c r="M4026" s="175" t="s">
        <v>14380</v>
      </c>
      <c r="N4026" s="175" t="s">
        <v>11411</v>
      </c>
      <c r="O4026" t="s">
        <v>1616</v>
      </c>
    </row>
    <row r="4027" spans="12:15">
      <c r="L4027" t="s">
        <v>6721</v>
      </c>
      <c r="M4027" s="175" t="s">
        <v>14381</v>
      </c>
      <c r="N4027" s="175" t="s">
        <v>11412</v>
      </c>
      <c r="O4027" t="s">
        <v>14992</v>
      </c>
    </row>
    <row r="4028" spans="12:15">
      <c r="L4028" t="s">
        <v>6722</v>
      </c>
      <c r="M4028" s="175"/>
      <c r="N4028" s="175" t="s">
        <v>11413</v>
      </c>
      <c r="O4028" t="s">
        <v>1616</v>
      </c>
    </row>
    <row r="4029" spans="12:15">
      <c r="L4029" t="s">
        <v>6723</v>
      </c>
      <c r="M4029" s="175" t="s">
        <v>11414</v>
      </c>
      <c r="N4029" s="175" t="s">
        <v>11414</v>
      </c>
      <c r="O4029" t="s">
        <v>1616</v>
      </c>
    </row>
    <row r="4030" spans="12:15">
      <c r="L4030" t="s">
        <v>6724</v>
      </c>
      <c r="M4030" s="175" t="s">
        <v>14382</v>
      </c>
      <c r="N4030" s="175" t="s">
        <v>11415</v>
      </c>
      <c r="O4030" t="s">
        <v>1616</v>
      </c>
    </row>
    <row r="4031" spans="12:15">
      <c r="L4031" t="s">
        <v>6725</v>
      </c>
      <c r="M4031" s="175" t="s">
        <v>11416</v>
      </c>
      <c r="N4031" s="175" t="s">
        <v>11416</v>
      </c>
      <c r="O4031" t="s">
        <v>1616</v>
      </c>
    </row>
    <row r="4032" spans="12:15">
      <c r="L4032" t="s">
        <v>6726</v>
      </c>
      <c r="M4032" s="175" t="s">
        <v>14383</v>
      </c>
      <c r="N4032" s="175" t="s">
        <v>11417</v>
      </c>
      <c r="O4032" t="s">
        <v>1616</v>
      </c>
    </row>
    <row r="4033" spans="12:15">
      <c r="L4033" t="s">
        <v>6727</v>
      </c>
      <c r="M4033" s="175" t="s">
        <v>11418</v>
      </c>
      <c r="N4033" s="175" t="s">
        <v>11418</v>
      </c>
      <c r="O4033" t="s">
        <v>1616</v>
      </c>
    </row>
    <row r="4034" spans="12:15">
      <c r="L4034" t="s">
        <v>6728</v>
      </c>
      <c r="M4034" s="175" t="s">
        <v>14384</v>
      </c>
      <c r="N4034" s="175" t="s">
        <v>11419</v>
      </c>
      <c r="O4034" t="s">
        <v>1616</v>
      </c>
    </row>
    <row r="4035" spans="12:15">
      <c r="L4035" t="s">
        <v>6729</v>
      </c>
      <c r="M4035" s="175" t="s">
        <v>11420</v>
      </c>
      <c r="N4035" s="175" t="s">
        <v>11420</v>
      </c>
      <c r="O4035" t="s">
        <v>1616</v>
      </c>
    </row>
    <row r="4036" spans="12:15">
      <c r="L4036" t="s">
        <v>6730</v>
      </c>
      <c r="M4036" s="175" t="s">
        <v>14385</v>
      </c>
      <c r="N4036" s="175" t="s">
        <v>11421</v>
      </c>
      <c r="O4036" t="s">
        <v>1616</v>
      </c>
    </row>
    <row r="4037" spans="12:15">
      <c r="L4037" t="s">
        <v>6731</v>
      </c>
      <c r="M4037" s="175"/>
      <c r="N4037" s="175" t="s">
        <v>10906</v>
      </c>
      <c r="O4037" t="s">
        <v>1616</v>
      </c>
    </row>
    <row r="4038" spans="12:15">
      <c r="L4038" t="s">
        <v>6732</v>
      </c>
      <c r="M4038" s="175" t="s">
        <v>11422</v>
      </c>
      <c r="N4038" s="175" t="s">
        <v>11422</v>
      </c>
      <c r="O4038" t="s">
        <v>1616</v>
      </c>
    </row>
    <row r="4039" spans="12:15">
      <c r="L4039" t="s">
        <v>6733</v>
      </c>
      <c r="M4039" s="175"/>
      <c r="N4039" s="175" t="s">
        <v>11423</v>
      </c>
      <c r="O4039" t="s">
        <v>1616</v>
      </c>
    </row>
    <row r="4040" spans="12:15">
      <c r="L4040" t="s">
        <v>6734</v>
      </c>
      <c r="M4040" s="175"/>
      <c r="N4040" s="175" t="s">
        <v>11424</v>
      </c>
      <c r="O4040" t="s">
        <v>1616</v>
      </c>
    </row>
    <row r="4041" spans="12:15">
      <c r="L4041" t="s">
        <v>6735</v>
      </c>
      <c r="M4041" s="175" t="s">
        <v>14386</v>
      </c>
      <c r="N4041" s="175" t="s">
        <v>11425</v>
      </c>
      <c r="O4041" t="s">
        <v>1616</v>
      </c>
    </row>
    <row r="4042" spans="12:15">
      <c r="L4042" t="s">
        <v>6736</v>
      </c>
      <c r="M4042" s="175" t="s">
        <v>14387</v>
      </c>
      <c r="N4042" s="175" t="s">
        <v>11426</v>
      </c>
      <c r="O4042" t="s">
        <v>1616</v>
      </c>
    </row>
    <row r="4043" spans="12:15">
      <c r="L4043" t="s">
        <v>6737</v>
      </c>
      <c r="M4043" s="175" t="s">
        <v>14388</v>
      </c>
      <c r="N4043" s="175" t="s">
        <v>11427</v>
      </c>
      <c r="O4043" t="s">
        <v>1616</v>
      </c>
    </row>
    <row r="4044" spans="12:15">
      <c r="L4044" t="s">
        <v>6738</v>
      </c>
      <c r="M4044" s="175" t="s">
        <v>14389</v>
      </c>
      <c r="N4044" s="175" t="s">
        <v>11428</v>
      </c>
      <c r="O4044" t="s">
        <v>1616</v>
      </c>
    </row>
    <row r="4045" spans="12:15">
      <c r="L4045" t="s">
        <v>6739</v>
      </c>
      <c r="M4045" s="175" t="s">
        <v>11429</v>
      </c>
      <c r="N4045" s="175" t="s">
        <v>11429</v>
      </c>
      <c r="O4045" t="s">
        <v>1616</v>
      </c>
    </row>
    <row r="4046" spans="12:15">
      <c r="L4046" t="s">
        <v>6740</v>
      </c>
      <c r="M4046" s="175" t="s">
        <v>11430</v>
      </c>
      <c r="N4046" s="175" t="s">
        <v>11430</v>
      </c>
      <c r="O4046" t="s">
        <v>1616</v>
      </c>
    </row>
    <row r="4047" spans="12:15">
      <c r="L4047" t="s">
        <v>6741</v>
      </c>
      <c r="M4047" s="175" t="s">
        <v>11431</v>
      </c>
      <c r="N4047" s="175" t="s">
        <v>11431</v>
      </c>
      <c r="O4047" t="s">
        <v>1616</v>
      </c>
    </row>
    <row r="4048" spans="12:15">
      <c r="L4048" t="s">
        <v>6742</v>
      </c>
      <c r="M4048" s="175" t="s">
        <v>14390</v>
      </c>
      <c r="N4048" s="175" t="s">
        <v>11432</v>
      </c>
      <c r="O4048" t="s">
        <v>14991</v>
      </c>
    </row>
    <row r="4049" spans="12:15">
      <c r="L4049" t="s">
        <v>6743</v>
      </c>
      <c r="M4049" s="175" t="s">
        <v>14391</v>
      </c>
      <c r="N4049" s="175" t="s">
        <v>11433</v>
      </c>
      <c r="O4049" t="s">
        <v>1616</v>
      </c>
    </row>
    <row r="4050" spans="12:15">
      <c r="L4050" t="s">
        <v>6744</v>
      </c>
      <c r="M4050" s="175" t="s">
        <v>14392</v>
      </c>
      <c r="N4050" s="175" t="s">
        <v>11434</v>
      </c>
      <c r="O4050" t="s">
        <v>1616</v>
      </c>
    </row>
    <row r="4051" spans="12:15">
      <c r="L4051" t="s">
        <v>6745</v>
      </c>
      <c r="M4051" s="175" t="s">
        <v>14393</v>
      </c>
      <c r="N4051" s="175" t="s">
        <v>11435</v>
      </c>
      <c r="O4051" t="s">
        <v>1616</v>
      </c>
    </row>
    <row r="4052" spans="12:15">
      <c r="L4052" t="s">
        <v>6746</v>
      </c>
      <c r="M4052" s="175" t="s">
        <v>12214</v>
      </c>
      <c r="N4052" s="175" t="s">
        <v>11436</v>
      </c>
      <c r="O4052" t="s">
        <v>1616</v>
      </c>
    </row>
    <row r="4053" spans="12:15">
      <c r="L4053" t="s">
        <v>6747</v>
      </c>
      <c r="M4053" s="175" t="s">
        <v>12214</v>
      </c>
      <c r="N4053" s="175" t="s">
        <v>11437</v>
      </c>
      <c r="O4053" t="s">
        <v>1616</v>
      </c>
    </row>
    <row r="4054" spans="12:15">
      <c r="L4054" t="s">
        <v>6748</v>
      </c>
      <c r="M4054" s="175" t="s">
        <v>12214</v>
      </c>
      <c r="N4054" s="175" t="s">
        <v>11438</v>
      </c>
      <c r="O4054" t="s">
        <v>1616</v>
      </c>
    </row>
    <row r="4055" spans="12:15">
      <c r="L4055" t="s">
        <v>6749</v>
      </c>
      <c r="M4055" s="175" t="s">
        <v>12214</v>
      </c>
      <c r="N4055" s="175" t="s">
        <v>11439</v>
      </c>
      <c r="O4055" t="s">
        <v>1616</v>
      </c>
    </row>
    <row r="4056" spans="12:15">
      <c r="L4056" t="s">
        <v>6750</v>
      </c>
      <c r="M4056" s="175" t="s">
        <v>13403</v>
      </c>
      <c r="N4056" s="175" t="s">
        <v>11440</v>
      </c>
      <c r="O4056" t="s">
        <v>1616</v>
      </c>
    </row>
    <row r="4057" spans="12:15">
      <c r="L4057" t="s">
        <v>6751</v>
      </c>
      <c r="M4057" s="175" t="s">
        <v>14394</v>
      </c>
      <c r="N4057" s="175" t="s">
        <v>11441</v>
      </c>
      <c r="O4057" t="s">
        <v>1618</v>
      </c>
    </row>
    <row r="4058" spans="12:15">
      <c r="L4058" t="s">
        <v>6752</v>
      </c>
      <c r="M4058" s="175" t="s">
        <v>14395</v>
      </c>
      <c r="N4058" s="175" t="s">
        <v>11442</v>
      </c>
      <c r="O4058" t="s">
        <v>1618</v>
      </c>
    </row>
    <row r="4059" spans="12:15">
      <c r="L4059" t="s">
        <v>6753</v>
      </c>
      <c r="M4059" s="175" t="s">
        <v>14396</v>
      </c>
      <c r="N4059" s="175" t="s">
        <v>11443</v>
      </c>
      <c r="O4059" t="s">
        <v>1616</v>
      </c>
    </row>
    <row r="4060" spans="12:15">
      <c r="L4060" t="s">
        <v>6754</v>
      </c>
      <c r="M4060" s="175" t="s">
        <v>14397</v>
      </c>
      <c r="N4060" s="175" t="s">
        <v>11444</v>
      </c>
      <c r="O4060" t="s">
        <v>1618</v>
      </c>
    </row>
    <row r="4061" spans="12:15">
      <c r="L4061" t="s">
        <v>6755</v>
      </c>
      <c r="M4061" s="175" t="s">
        <v>11445</v>
      </c>
      <c r="N4061" s="175" t="s">
        <v>11445</v>
      </c>
      <c r="O4061" t="s">
        <v>1616</v>
      </c>
    </row>
    <row r="4062" spans="12:15">
      <c r="L4062" t="s">
        <v>6756</v>
      </c>
      <c r="M4062" s="175" t="s">
        <v>14398</v>
      </c>
      <c r="N4062" s="175" t="s">
        <v>11446</v>
      </c>
      <c r="O4062" t="s">
        <v>1616</v>
      </c>
    </row>
    <row r="4063" spans="12:15">
      <c r="L4063" t="s">
        <v>6757</v>
      </c>
      <c r="M4063" s="175" t="s">
        <v>14399</v>
      </c>
      <c r="N4063" s="175" t="s">
        <v>11447</v>
      </c>
      <c r="O4063" t="s">
        <v>1616</v>
      </c>
    </row>
    <row r="4064" spans="12:15">
      <c r="L4064" t="s">
        <v>6758</v>
      </c>
      <c r="M4064" s="175" t="s">
        <v>14400</v>
      </c>
      <c r="N4064" s="175" t="s">
        <v>11448</v>
      </c>
      <c r="O4064" t="s">
        <v>1616</v>
      </c>
    </row>
    <row r="4065" spans="12:15">
      <c r="L4065" t="s">
        <v>6759</v>
      </c>
      <c r="M4065" s="175" t="s">
        <v>14401</v>
      </c>
      <c r="N4065" s="175" t="s">
        <v>11449</v>
      </c>
      <c r="O4065" t="s">
        <v>1616</v>
      </c>
    </row>
    <row r="4066" spans="12:15">
      <c r="L4066" t="s">
        <v>6760</v>
      </c>
      <c r="M4066" s="175" t="s">
        <v>14402</v>
      </c>
      <c r="N4066" s="175" t="s">
        <v>11450</v>
      </c>
      <c r="O4066" t="s">
        <v>1616</v>
      </c>
    </row>
    <row r="4067" spans="12:15">
      <c r="L4067" t="s">
        <v>6761</v>
      </c>
      <c r="M4067" s="175" t="s">
        <v>14403</v>
      </c>
      <c r="N4067" s="175" t="s">
        <v>11451</v>
      </c>
      <c r="O4067" t="s">
        <v>1616</v>
      </c>
    </row>
    <row r="4068" spans="12:15">
      <c r="L4068" t="s">
        <v>6762</v>
      </c>
      <c r="M4068" s="175" t="s">
        <v>14404</v>
      </c>
      <c r="N4068" s="175" t="s">
        <v>11452</v>
      </c>
      <c r="O4068" t="s">
        <v>1616</v>
      </c>
    </row>
    <row r="4069" spans="12:15">
      <c r="L4069" t="s">
        <v>6763</v>
      </c>
      <c r="M4069" s="175" t="s">
        <v>14405</v>
      </c>
      <c r="N4069" s="175" t="s">
        <v>11453</v>
      </c>
      <c r="O4069" t="s">
        <v>1616</v>
      </c>
    </row>
    <row r="4070" spans="12:15">
      <c r="L4070" t="s">
        <v>6764</v>
      </c>
      <c r="M4070" s="175" t="s">
        <v>14406</v>
      </c>
      <c r="N4070" s="175" t="s">
        <v>11454</v>
      </c>
      <c r="O4070" t="s">
        <v>1620</v>
      </c>
    </row>
    <row r="4071" spans="12:15">
      <c r="L4071" t="s">
        <v>6765</v>
      </c>
      <c r="M4071" s="175" t="s">
        <v>14407</v>
      </c>
      <c r="N4071" s="175" t="s">
        <v>11455</v>
      </c>
      <c r="O4071" t="s">
        <v>1620</v>
      </c>
    </row>
    <row r="4072" spans="12:15">
      <c r="L4072" t="s">
        <v>6766</v>
      </c>
      <c r="M4072" s="175" t="s">
        <v>14408</v>
      </c>
      <c r="N4072" s="175" t="s">
        <v>11456</v>
      </c>
      <c r="O4072" t="s">
        <v>1616</v>
      </c>
    </row>
    <row r="4073" spans="12:15">
      <c r="L4073" t="s">
        <v>6767</v>
      </c>
      <c r="M4073" s="175" t="s">
        <v>14409</v>
      </c>
      <c r="N4073" s="175" t="s">
        <v>11457</v>
      </c>
      <c r="O4073" t="s">
        <v>1616</v>
      </c>
    </row>
    <row r="4074" spans="12:15">
      <c r="L4074" t="s">
        <v>6768</v>
      </c>
      <c r="M4074" s="175" t="s">
        <v>14410</v>
      </c>
      <c r="N4074" s="175" t="s">
        <v>11458</v>
      </c>
      <c r="O4074" t="s">
        <v>14991</v>
      </c>
    </row>
    <row r="4075" spans="12:15">
      <c r="L4075" t="s">
        <v>6769</v>
      </c>
      <c r="M4075" s="175" t="s">
        <v>14411</v>
      </c>
      <c r="N4075" s="175" t="s">
        <v>11459</v>
      </c>
      <c r="O4075" t="s">
        <v>1618</v>
      </c>
    </row>
    <row r="4076" spans="12:15">
      <c r="L4076" t="s">
        <v>6770</v>
      </c>
      <c r="M4076" s="175" t="s">
        <v>14412</v>
      </c>
      <c r="N4076" s="175" t="s">
        <v>11460</v>
      </c>
      <c r="O4076" t="s">
        <v>1618</v>
      </c>
    </row>
    <row r="4077" spans="12:15">
      <c r="L4077" t="s">
        <v>6771</v>
      </c>
      <c r="M4077" s="175" t="s">
        <v>14413</v>
      </c>
      <c r="N4077" s="175" t="s">
        <v>11461</v>
      </c>
      <c r="O4077" t="s">
        <v>1618</v>
      </c>
    </row>
    <row r="4078" spans="12:15">
      <c r="L4078" t="s">
        <v>6772</v>
      </c>
      <c r="M4078" s="175" t="s">
        <v>14413</v>
      </c>
      <c r="N4078" s="175" t="s">
        <v>11462</v>
      </c>
      <c r="O4078" t="s">
        <v>1618</v>
      </c>
    </row>
    <row r="4079" spans="12:15">
      <c r="L4079" t="s">
        <v>6773</v>
      </c>
      <c r="M4079" s="175" t="s">
        <v>14414</v>
      </c>
      <c r="N4079" s="175" t="s">
        <v>11463</v>
      </c>
      <c r="O4079" t="s">
        <v>1618</v>
      </c>
    </row>
    <row r="4080" spans="12:15">
      <c r="L4080" t="s">
        <v>6774</v>
      </c>
      <c r="M4080" s="175" t="s">
        <v>14415</v>
      </c>
      <c r="N4080" s="175" t="s">
        <v>11464</v>
      </c>
      <c r="O4080" t="s">
        <v>1618</v>
      </c>
    </row>
    <row r="4081" spans="12:15">
      <c r="L4081" t="s">
        <v>6775</v>
      </c>
      <c r="M4081" s="175" t="s">
        <v>14416</v>
      </c>
      <c r="N4081" s="175" t="s">
        <v>11465</v>
      </c>
      <c r="O4081" t="s">
        <v>1618</v>
      </c>
    </row>
    <row r="4082" spans="12:15">
      <c r="L4082" t="s">
        <v>6776</v>
      </c>
      <c r="M4082" s="175" t="s">
        <v>14417</v>
      </c>
      <c r="N4082" s="175" t="s">
        <v>11466</v>
      </c>
      <c r="O4082" t="s">
        <v>1618</v>
      </c>
    </row>
    <row r="4083" spans="12:15">
      <c r="L4083" t="s">
        <v>6777</v>
      </c>
      <c r="M4083" s="175" t="s">
        <v>14418</v>
      </c>
      <c r="N4083" s="175" t="s">
        <v>11467</v>
      </c>
      <c r="O4083" t="s">
        <v>1618</v>
      </c>
    </row>
    <row r="4084" spans="12:15">
      <c r="L4084" t="s">
        <v>6778</v>
      </c>
      <c r="M4084" s="175"/>
      <c r="N4084" s="175" t="s">
        <v>11468</v>
      </c>
      <c r="O4084" t="s">
        <v>1616</v>
      </c>
    </row>
    <row r="4085" spans="12:15">
      <c r="L4085" t="s">
        <v>6779</v>
      </c>
      <c r="M4085" s="175" t="s">
        <v>14419</v>
      </c>
      <c r="N4085" s="175" t="s">
        <v>11469</v>
      </c>
      <c r="O4085" t="s">
        <v>1618</v>
      </c>
    </row>
    <row r="4086" spans="12:15">
      <c r="L4086" t="s">
        <v>6780</v>
      </c>
      <c r="M4086" s="175" t="s">
        <v>14420</v>
      </c>
      <c r="N4086" s="175" t="s">
        <v>11470</v>
      </c>
      <c r="O4086" t="s">
        <v>1618</v>
      </c>
    </row>
    <row r="4087" spans="12:15">
      <c r="L4087" t="s">
        <v>6781</v>
      </c>
      <c r="M4087" s="175" t="s">
        <v>14421</v>
      </c>
      <c r="N4087" s="175" t="s">
        <v>11471</v>
      </c>
      <c r="O4087" t="s">
        <v>1616</v>
      </c>
    </row>
    <row r="4088" spans="12:15">
      <c r="L4088" t="s">
        <v>6782</v>
      </c>
      <c r="M4088" s="175" t="s">
        <v>14422</v>
      </c>
      <c r="N4088" s="175" t="s">
        <v>11472</v>
      </c>
      <c r="O4088" t="s">
        <v>1616</v>
      </c>
    </row>
    <row r="4089" spans="12:15">
      <c r="L4089" t="s">
        <v>6783</v>
      </c>
      <c r="M4089" s="175" t="s">
        <v>14423</v>
      </c>
      <c r="N4089" s="175" t="s">
        <v>11473</v>
      </c>
      <c r="O4089" t="s">
        <v>1616</v>
      </c>
    </row>
    <row r="4090" spans="12:15">
      <c r="L4090" t="s">
        <v>6784</v>
      </c>
      <c r="M4090" s="175" t="s">
        <v>14424</v>
      </c>
      <c r="N4090" s="175" t="s">
        <v>11474</v>
      </c>
      <c r="O4090" t="s">
        <v>1616</v>
      </c>
    </row>
    <row r="4091" spans="12:15">
      <c r="L4091" t="s">
        <v>6785</v>
      </c>
      <c r="M4091" s="175" t="s">
        <v>14425</v>
      </c>
      <c r="N4091" s="175" t="s">
        <v>11475</v>
      </c>
      <c r="O4091" t="s">
        <v>1618</v>
      </c>
    </row>
    <row r="4092" spans="12:15">
      <c r="L4092" t="s">
        <v>6786</v>
      </c>
      <c r="M4092" s="175" t="s">
        <v>14426</v>
      </c>
      <c r="N4092" s="175" t="s">
        <v>11476</v>
      </c>
      <c r="O4092" t="s">
        <v>1618</v>
      </c>
    </row>
    <row r="4093" spans="12:15">
      <c r="L4093" t="s">
        <v>6787</v>
      </c>
      <c r="M4093" s="175" t="s">
        <v>14427</v>
      </c>
      <c r="N4093" s="175" t="s">
        <v>11477</v>
      </c>
      <c r="O4093" t="s">
        <v>1616</v>
      </c>
    </row>
    <row r="4094" spans="12:15">
      <c r="L4094" t="s">
        <v>6788</v>
      </c>
      <c r="M4094" s="175" t="s">
        <v>14428</v>
      </c>
      <c r="N4094" s="175" t="s">
        <v>11478</v>
      </c>
      <c r="O4094" t="s">
        <v>14998</v>
      </c>
    </row>
    <row r="4095" spans="12:15">
      <c r="L4095" t="s">
        <v>6789</v>
      </c>
      <c r="M4095" s="175" t="s">
        <v>14429</v>
      </c>
      <c r="N4095" s="175" t="s">
        <v>11479</v>
      </c>
      <c r="O4095" t="s">
        <v>1618</v>
      </c>
    </row>
    <row r="4096" spans="12:15">
      <c r="L4096" t="s">
        <v>6790</v>
      </c>
      <c r="M4096" s="175" t="s">
        <v>14430</v>
      </c>
      <c r="N4096" s="175" t="s">
        <v>11480</v>
      </c>
      <c r="O4096" t="s">
        <v>1618</v>
      </c>
    </row>
    <row r="4097" spans="12:15">
      <c r="L4097" t="s">
        <v>6791</v>
      </c>
      <c r="M4097" s="175" t="s">
        <v>14431</v>
      </c>
      <c r="N4097" s="175" t="s">
        <v>11481</v>
      </c>
      <c r="O4097" t="s">
        <v>1616</v>
      </c>
    </row>
    <row r="4098" spans="12:15">
      <c r="L4098" t="s">
        <v>6792</v>
      </c>
      <c r="M4098" s="175" t="s">
        <v>14432</v>
      </c>
      <c r="N4098" s="175" t="s">
        <v>11482</v>
      </c>
      <c r="O4098" t="s">
        <v>1616</v>
      </c>
    </row>
    <row r="4099" spans="12:15">
      <c r="L4099" t="s">
        <v>6793</v>
      </c>
      <c r="M4099" s="175" t="s">
        <v>14433</v>
      </c>
      <c r="N4099" s="175" t="s">
        <v>11483</v>
      </c>
      <c r="O4099" t="s">
        <v>1616</v>
      </c>
    </row>
    <row r="4100" spans="12:15">
      <c r="L4100" t="s">
        <v>6794</v>
      </c>
      <c r="M4100" s="175" t="s">
        <v>14434</v>
      </c>
      <c r="N4100" s="175" t="s">
        <v>11484</v>
      </c>
      <c r="O4100" t="s">
        <v>1616</v>
      </c>
    </row>
    <row r="4101" spans="12:15">
      <c r="L4101" t="s">
        <v>6795</v>
      </c>
      <c r="M4101" s="175"/>
      <c r="N4101" s="175" t="s">
        <v>11485</v>
      </c>
      <c r="O4101" t="s">
        <v>1616</v>
      </c>
    </row>
    <row r="4102" spans="12:15">
      <c r="L4102" t="s">
        <v>6796</v>
      </c>
      <c r="M4102" s="175"/>
      <c r="N4102" s="175" t="s">
        <v>11486</v>
      </c>
      <c r="O4102" t="s">
        <v>1616</v>
      </c>
    </row>
    <row r="4103" spans="12:15">
      <c r="L4103" t="s">
        <v>6797</v>
      </c>
      <c r="M4103" s="175" t="s">
        <v>14435</v>
      </c>
      <c r="N4103" s="175" t="s">
        <v>11487</v>
      </c>
      <c r="O4103" t="s">
        <v>1616</v>
      </c>
    </row>
    <row r="4104" spans="12:15">
      <c r="L4104" t="s">
        <v>6798</v>
      </c>
      <c r="M4104" s="175" t="s">
        <v>14436</v>
      </c>
      <c r="N4104" s="175" t="s">
        <v>11488</v>
      </c>
      <c r="O4104" t="s">
        <v>1616</v>
      </c>
    </row>
    <row r="4105" spans="12:15">
      <c r="L4105" t="s">
        <v>6799</v>
      </c>
      <c r="M4105" s="175" t="s">
        <v>14437</v>
      </c>
      <c r="N4105" s="175" t="s">
        <v>11489</v>
      </c>
      <c r="O4105" t="s">
        <v>1616</v>
      </c>
    </row>
    <row r="4106" spans="12:15">
      <c r="L4106" t="s">
        <v>6800</v>
      </c>
      <c r="M4106" s="175" t="s">
        <v>14438</v>
      </c>
      <c r="N4106" s="175" t="s">
        <v>11490</v>
      </c>
      <c r="O4106" t="s">
        <v>1618</v>
      </c>
    </row>
    <row r="4107" spans="12:15">
      <c r="L4107" t="s">
        <v>6801</v>
      </c>
      <c r="M4107" s="175" t="s">
        <v>14439</v>
      </c>
      <c r="N4107" s="175" t="s">
        <v>11491</v>
      </c>
      <c r="O4107" t="s">
        <v>1616</v>
      </c>
    </row>
    <row r="4108" spans="12:15">
      <c r="L4108" t="s">
        <v>6802</v>
      </c>
      <c r="M4108" s="175" t="s">
        <v>14440</v>
      </c>
      <c r="N4108" s="175" t="s">
        <v>11492</v>
      </c>
      <c r="O4108" t="s">
        <v>1618</v>
      </c>
    </row>
    <row r="4109" spans="12:15">
      <c r="L4109" t="s">
        <v>6803</v>
      </c>
      <c r="M4109" s="175" t="s">
        <v>14441</v>
      </c>
      <c r="N4109" s="175" t="s">
        <v>11493</v>
      </c>
      <c r="O4109" t="s">
        <v>14993</v>
      </c>
    </row>
    <row r="4110" spans="12:15">
      <c r="L4110" t="s">
        <v>6804</v>
      </c>
      <c r="M4110" s="175" t="s">
        <v>14442</v>
      </c>
      <c r="N4110" s="175" t="s">
        <v>11494</v>
      </c>
      <c r="O4110" t="s">
        <v>1616</v>
      </c>
    </row>
    <row r="4111" spans="12:15">
      <c r="L4111" t="s">
        <v>6805</v>
      </c>
      <c r="M4111" s="175" t="s">
        <v>14443</v>
      </c>
      <c r="N4111" s="175" t="s">
        <v>11495</v>
      </c>
      <c r="O4111" t="s">
        <v>1616</v>
      </c>
    </row>
    <row r="4112" spans="12:15">
      <c r="L4112" t="s">
        <v>6806</v>
      </c>
      <c r="M4112" s="175" t="s">
        <v>11496</v>
      </c>
      <c r="N4112" s="175" t="s">
        <v>11496</v>
      </c>
      <c r="O4112" t="s">
        <v>1616</v>
      </c>
    </row>
    <row r="4113" spans="12:15">
      <c r="L4113" t="s">
        <v>6807</v>
      </c>
      <c r="M4113" s="175" t="s">
        <v>14444</v>
      </c>
      <c r="N4113" s="175" t="s">
        <v>11497</v>
      </c>
      <c r="O4113" t="s">
        <v>1616</v>
      </c>
    </row>
    <row r="4114" spans="12:15">
      <c r="L4114" t="s">
        <v>6808</v>
      </c>
      <c r="M4114" s="175" t="s">
        <v>14445</v>
      </c>
      <c r="N4114" s="175" t="s">
        <v>11498</v>
      </c>
      <c r="O4114" t="s">
        <v>1616</v>
      </c>
    </row>
    <row r="4115" spans="12:15">
      <c r="L4115" t="s">
        <v>6809</v>
      </c>
      <c r="M4115" s="175" t="s">
        <v>14446</v>
      </c>
      <c r="N4115" s="175" t="s">
        <v>11499</v>
      </c>
      <c r="O4115" t="s">
        <v>1616</v>
      </c>
    </row>
    <row r="4116" spans="12:15">
      <c r="L4116" t="s">
        <v>6810</v>
      </c>
      <c r="M4116" s="175" t="s">
        <v>14447</v>
      </c>
      <c r="N4116" s="175" t="s">
        <v>11500</v>
      </c>
      <c r="O4116" t="s">
        <v>1616</v>
      </c>
    </row>
    <row r="4117" spans="12:15">
      <c r="L4117" t="s">
        <v>6811</v>
      </c>
      <c r="M4117" s="175" t="s">
        <v>14448</v>
      </c>
      <c r="N4117" s="175" t="s">
        <v>11501</v>
      </c>
      <c r="O4117" t="s">
        <v>1616</v>
      </c>
    </row>
    <row r="4118" spans="12:15">
      <c r="L4118" t="s">
        <v>6812</v>
      </c>
      <c r="M4118" s="175" t="s">
        <v>14449</v>
      </c>
      <c r="N4118" s="175" t="s">
        <v>11502</v>
      </c>
      <c r="O4118" t="s">
        <v>1616</v>
      </c>
    </row>
    <row r="4119" spans="12:15">
      <c r="L4119" t="s">
        <v>6813</v>
      </c>
      <c r="M4119" s="175" t="s">
        <v>14450</v>
      </c>
      <c r="N4119" s="175" t="s">
        <v>11503</v>
      </c>
      <c r="O4119" t="s">
        <v>1618</v>
      </c>
    </row>
    <row r="4120" spans="12:15">
      <c r="L4120" t="s">
        <v>6814</v>
      </c>
      <c r="M4120" s="175" t="s">
        <v>14451</v>
      </c>
      <c r="N4120" s="175" t="s">
        <v>11504</v>
      </c>
      <c r="O4120" t="s">
        <v>1618</v>
      </c>
    </row>
    <row r="4121" spans="12:15">
      <c r="L4121" t="s">
        <v>6815</v>
      </c>
      <c r="M4121" s="175" t="s">
        <v>14452</v>
      </c>
      <c r="N4121" s="175" t="s">
        <v>11505</v>
      </c>
      <c r="O4121" t="s">
        <v>1618</v>
      </c>
    </row>
    <row r="4122" spans="12:15">
      <c r="L4122" t="s">
        <v>6816</v>
      </c>
      <c r="M4122" s="175" t="s">
        <v>14453</v>
      </c>
      <c r="N4122" s="175" t="s">
        <v>11506</v>
      </c>
      <c r="O4122" t="s">
        <v>1616</v>
      </c>
    </row>
    <row r="4123" spans="12:15">
      <c r="L4123" t="s">
        <v>6817</v>
      </c>
      <c r="M4123" s="175" t="s">
        <v>14454</v>
      </c>
      <c r="N4123" s="175" t="s">
        <v>11507</v>
      </c>
      <c r="O4123" t="s">
        <v>1616</v>
      </c>
    </row>
    <row r="4124" spans="12:15">
      <c r="L4124" t="s">
        <v>6818</v>
      </c>
      <c r="M4124" s="175" t="s">
        <v>14455</v>
      </c>
      <c r="N4124" s="175" t="s">
        <v>11508</v>
      </c>
      <c r="O4124" t="s">
        <v>1616</v>
      </c>
    </row>
    <row r="4125" spans="12:15">
      <c r="L4125" t="s">
        <v>6819</v>
      </c>
      <c r="M4125" s="175" t="s">
        <v>14456</v>
      </c>
      <c r="N4125" s="175" t="s">
        <v>11509</v>
      </c>
      <c r="O4125" t="s">
        <v>1618</v>
      </c>
    </row>
    <row r="4126" spans="12:15">
      <c r="L4126" t="s">
        <v>6820</v>
      </c>
      <c r="M4126" s="175" t="s">
        <v>14457</v>
      </c>
      <c r="N4126" s="175" t="s">
        <v>11510</v>
      </c>
      <c r="O4126" t="s">
        <v>1618</v>
      </c>
    </row>
    <row r="4127" spans="12:15">
      <c r="L4127" t="s">
        <v>6821</v>
      </c>
      <c r="M4127" s="175" t="s">
        <v>14458</v>
      </c>
      <c r="N4127" s="175" t="s">
        <v>11511</v>
      </c>
      <c r="O4127" t="s">
        <v>1616</v>
      </c>
    </row>
    <row r="4128" spans="12:15">
      <c r="L4128" t="s">
        <v>6822</v>
      </c>
      <c r="M4128" s="175" t="s">
        <v>14459</v>
      </c>
      <c r="N4128" s="175" t="s">
        <v>11512</v>
      </c>
      <c r="O4128" t="s">
        <v>1618</v>
      </c>
    </row>
    <row r="4129" spans="12:15">
      <c r="L4129" t="s">
        <v>6823</v>
      </c>
      <c r="M4129" s="175" t="s">
        <v>14460</v>
      </c>
      <c r="N4129" s="175" t="s">
        <v>11513</v>
      </c>
      <c r="O4129" t="s">
        <v>14993</v>
      </c>
    </row>
    <row r="4130" spans="12:15">
      <c r="L4130" t="s">
        <v>6824</v>
      </c>
      <c r="M4130" s="175" t="s">
        <v>14461</v>
      </c>
      <c r="N4130" s="175" t="s">
        <v>11514</v>
      </c>
      <c r="O4130" t="s">
        <v>14995</v>
      </c>
    </row>
    <row r="4131" spans="12:15">
      <c r="L4131" t="s">
        <v>6825</v>
      </c>
      <c r="M4131" s="175" t="s">
        <v>14462</v>
      </c>
      <c r="N4131" s="175" t="s">
        <v>11515</v>
      </c>
      <c r="O4131" t="s">
        <v>1616</v>
      </c>
    </row>
    <row r="4132" spans="12:15">
      <c r="L4132" t="s">
        <v>6826</v>
      </c>
      <c r="M4132" s="175" t="s">
        <v>14463</v>
      </c>
      <c r="N4132" s="175" t="s">
        <v>11516</v>
      </c>
      <c r="O4132" t="s">
        <v>14995</v>
      </c>
    </row>
    <row r="4133" spans="12:15">
      <c r="L4133" t="s">
        <v>6827</v>
      </c>
      <c r="M4133" s="175" t="s">
        <v>14464</v>
      </c>
      <c r="N4133" s="175" t="s">
        <v>11517</v>
      </c>
      <c r="O4133" t="s">
        <v>1618</v>
      </c>
    </row>
    <row r="4134" spans="12:15">
      <c r="L4134" t="s">
        <v>6828</v>
      </c>
      <c r="M4134" s="175" t="s">
        <v>14465</v>
      </c>
      <c r="N4134" s="175" t="s">
        <v>11518</v>
      </c>
      <c r="O4134" t="s">
        <v>1618</v>
      </c>
    </row>
    <row r="4135" spans="12:15">
      <c r="L4135" t="s">
        <v>6829</v>
      </c>
      <c r="M4135" s="175" t="s">
        <v>14466</v>
      </c>
      <c r="N4135" s="175" t="s">
        <v>11519</v>
      </c>
      <c r="O4135" t="s">
        <v>1616</v>
      </c>
    </row>
    <row r="4136" spans="12:15">
      <c r="L4136" t="s">
        <v>6830</v>
      </c>
      <c r="M4136" s="175" t="s">
        <v>14467</v>
      </c>
      <c r="N4136" s="175" t="s">
        <v>11520</v>
      </c>
      <c r="O4136" t="s">
        <v>1618</v>
      </c>
    </row>
    <row r="4137" spans="12:15">
      <c r="L4137" t="s">
        <v>6831</v>
      </c>
      <c r="M4137" s="175" t="s">
        <v>14468</v>
      </c>
      <c r="N4137" s="175" t="s">
        <v>11521</v>
      </c>
      <c r="O4137" t="s">
        <v>1618</v>
      </c>
    </row>
    <row r="4138" spans="12:15">
      <c r="L4138" t="s">
        <v>6832</v>
      </c>
      <c r="M4138" s="175"/>
      <c r="N4138" s="175" t="s">
        <v>11522</v>
      </c>
      <c r="O4138" t="s">
        <v>1616</v>
      </c>
    </row>
    <row r="4139" spans="12:15">
      <c r="L4139" t="s">
        <v>6833</v>
      </c>
      <c r="M4139" s="175"/>
      <c r="N4139" s="175" t="s">
        <v>11523</v>
      </c>
      <c r="O4139" t="s">
        <v>1616</v>
      </c>
    </row>
    <row r="4140" spans="12:15">
      <c r="L4140" t="s">
        <v>6834</v>
      </c>
      <c r="M4140" s="175" t="s">
        <v>14469</v>
      </c>
      <c r="N4140" s="175" t="s">
        <v>11524</v>
      </c>
      <c r="O4140" t="s">
        <v>1618</v>
      </c>
    </row>
    <row r="4141" spans="12:15">
      <c r="L4141" t="s">
        <v>6835</v>
      </c>
      <c r="M4141" s="175" t="s">
        <v>14470</v>
      </c>
      <c r="N4141" s="175" t="s">
        <v>11525</v>
      </c>
      <c r="O4141" t="s">
        <v>1618</v>
      </c>
    </row>
    <row r="4142" spans="12:15">
      <c r="L4142" t="s">
        <v>6836</v>
      </c>
      <c r="M4142" s="175" t="s">
        <v>14471</v>
      </c>
      <c r="N4142" s="175" t="s">
        <v>11526</v>
      </c>
      <c r="O4142" t="s">
        <v>1618</v>
      </c>
    </row>
    <row r="4143" spans="12:15">
      <c r="L4143" t="s">
        <v>6837</v>
      </c>
      <c r="M4143" s="175" t="s">
        <v>14472</v>
      </c>
      <c r="N4143" s="175" t="s">
        <v>11527</v>
      </c>
      <c r="O4143" t="s">
        <v>1618</v>
      </c>
    </row>
    <row r="4144" spans="12:15">
      <c r="L4144" t="s">
        <v>6838</v>
      </c>
      <c r="M4144" s="175" t="s">
        <v>14473</v>
      </c>
      <c r="N4144" s="175" t="s">
        <v>11528</v>
      </c>
      <c r="O4144" t="s">
        <v>1616</v>
      </c>
    </row>
    <row r="4145" spans="12:15">
      <c r="L4145" t="s">
        <v>6839</v>
      </c>
      <c r="M4145" s="175" t="s">
        <v>14474</v>
      </c>
      <c r="N4145" s="175" t="s">
        <v>11529</v>
      </c>
      <c r="O4145" t="s">
        <v>1616</v>
      </c>
    </row>
    <row r="4146" spans="12:15">
      <c r="L4146" t="s">
        <v>6840</v>
      </c>
      <c r="M4146" s="175" t="s">
        <v>14475</v>
      </c>
      <c r="N4146" s="175" t="s">
        <v>11530</v>
      </c>
      <c r="O4146" t="s">
        <v>1616</v>
      </c>
    </row>
    <row r="4147" spans="12:15">
      <c r="L4147" t="s">
        <v>6841</v>
      </c>
      <c r="M4147" s="175" t="s">
        <v>14476</v>
      </c>
      <c r="N4147" s="175" t="s">
        <v>11531</v>
      </c>
      <c r="O4147" t="s">
        <v>1616</v>
      </c>
    </row>
    <row r="4148" spans="12:15">
      <c r="L4148" t="s">
        <v>6842</v>
      </c>
      <c r="M4148" s="175" t="s">
        <v>14477</v>
      </c>
      <c r="N4148" s="175" t="s">
        <v>11532</v>
      </c>
      <c r="O4148" t="s">
        <v>1610</v>
      </c>
    </row>
    <row r="4149" spans="12:15">
      <c r="L4149" t="s">
        <v>6843</v>
      </c>
      <c r="M4149" s="175" t="s">
        <v>14478</v>
      </c>
      <c r="N4149" s="175" t="s">
        <v>11533</v>
      </c>
      <c r="O4149" t="s">
        <v>1618</v>
      </c>
    </row>
    <row r="4150" spans="12:15">
      <c r="L4150" t="s">
        <v>6844</v>
      </c>
      <c r="M4150" s="175" t="s">
        <v>14479</v>
      </c>
      <c r="N4150" s="175" t="s">
        <v>11534</v>
      </c>
      <c r="O4150" t="s">
        <v>1616</v>
      </c>
    </row>
    <row r="4151" spans="12:15">
      <c r="L4151" t="s">
        <v>6845</v>
      </c>
      <c r="M4151" s="175" t="s">
        <v>14480</v>
      </c>
      <c r="N4151" s="175" t="s">
        <v>11535</v>
      </c>
      <c r="O4151" t="s">
        <v>1616</v>
      </c>
    </row>
    <row r="4152" spans="12:15">
      <c r="L4152" t="s">
        <v>6846</v>
      </c>
      <c r="M4152" s="175" t="s">
        <v>14481</v>
      </c>
      <c r="N4152" s="175" t="s">
        <v>11536</v>
      </c>
      <c r="O4152" t="s">
        <v>1618</v>
      </c>
    </row>
    <row r="4153" spans="12:15">
      <c r="L4153" t="s">
        <v>6847</v>
      </c>
      <c r="M4153" s="175" t="s">
        <v>14482</v>
      </c>
      <c r="N4153" s="175" t="s">
        <v>11537</v>
      </c>
      <c r="O4153" t="s">
        <v>1616</v>
      </c>
    </row>
    <row r="4154" spans="12:15">
      <c r="L4154" t="s">
        <v>6848</v>
      </c>
      <c r="M4154" s="175" t="s">
        <v>14483</v>
      </c>
      <c r="N4154" s="175" t="s">
        <v>11538</v>
      </c>
      <c r="O4154" t="s">
        <v>1616</v>
      </c>
    </row>
    <row r="4155" spans="12:15">
      <c r="L4155" t="s">
        <v>6849</v>
      </c>
      <c r="M4155" s="175" t="s">
        <v>14484</v>
      </c>
      <c r="N4155" s="175" t="s">
        <v>11539</v>
      </c>
      <c r="O4155" t="s">
        <v>1618</v>
      </c>
    </row>
    <row r="4156" spans="12:15">
      <c r="L4156" t="s">
        <v>6850</v>
      </c>
      <c r="M4156" s="175" t="s">
        <v>14485</v>
      </c>
      <c r="N4156" s="175" t="s">
        <v>11540</v>
      </c>
      <c r="O4156" t="s">
        <v>1618</v>
      </c>
    </row>
    <row r="4157" spans="12:15">
      <c r="L4157" t="s">
        <v>6851</v>
      </c>
      <c r="M4157" s="175" t="s">
        <v>14486</v>
      </c>
      <c r="N4157" s="175" t="s">
        <v>11541</v>
      </c>
      <c r="O4157" t="s">
        <v>1616</v>
      </c>
    </row>
    <row r="4158" spans="12:15">
      <c r="L4158" t="s">
        <v>6852</v>
      </c>
      <c r="M4158" s="175" t="s">
        <v>14487</v>
      </c>
      <c r="N4158" s="175" t="s">
        <v>11542</v>
      </c>
      <c r="O4158" t="s">
        <v>1616</v>
      </c>
    </row>
    <row r="4159" spans="12:15">
      <c r="L4159" t="s">
        <v>6853</v>
      </c>
      <c r="M4159" s="175" t="s">
        <v>14488</v>
      </c>
      <c r="N4159" s="175" t="s">
        <v>11543</v>
      </c>
      <c r="O4159" t="s">
        <v>1616</v>
      </c>
    </row>
    <row r="4160" spans="12:15">
      <c r="L4160" t="s">
        <v>6854</v>
      </c>
      <c r="M4160" s="175" t="s">
        <v>14489</v>
      </c>
      <c r="N4160" s="175" t="s">
        <v>11544</v>
      </c>
      <c r="O4160" t="s">
        <v>1616</v>
      </c>
    </row>
    <row r="4161" spans="12:15">
      <c r="L4161" t="s">
        <v>6855</v>
      </c>
      <c r="M4161" s="175" t="s">
        <v>14490</v>
      </c>
      <c r="N4161" s="175" t="s">
        <v>11545</v>
      </c>
      <c r="O4161" t="s">
        <v>1618</v>
      </c>
    </row>
    <row r="4162" spans="12:15">
      <c r="L4162" t="s">
        <v>6856</v>
      </c>
      <c r="M4162" s="175" t="s">
        <v>14491</v>
      </c>
      <c r="N4162" s="175" t="s">
        <v>11546</v>
      </c>
      <c r="O4162" t="s">
        <v>1618</v>
      </c>
    </row>
    <row r="4163" spans="12:15">
      <c r="L4163" t="s">
        <v>6857</v>
      </c>
      <c r="M4163" s="175" t="s">
        <v>14492</v>
      </c>
      <c r="N4163" s="175" t="s">
        <v>11547</v>
      </c>
      <c r="O4163" t="s">
        <v>1618</v>
      </c>
    </row>
    <row r="4164" spans="12:15">
      <c r="L4164" t="s">
        <v>6858</v>
      </c>
      <c r="M4164" s="175" t="s">
        <v>14493</v>
      </c>
      <c r="N4164" s="175" t="s">
        <v>11548</v>
      </c>
      <c r="O4164" t="s">
        <v>1618</v>
      </c>
    </row>
    <row r="4165" spans="12:15">
      <c r="L4165" t="s">
        <v>6859</v>
      </c>
      <c r="M4165" s="175" t="s">
        <v>14494</v>
      </c>
      <c r="N4165" s="175" t="s">
        <v>11549</v>
      </c>
      <c r="O4165" t="s">
        <v>1618</v>
      </c>
    </row>
    <row r="4166" spans="12:15">
      <c r="L4166" t="s">
        <v>6860</v>
      </c>
      <c r="M4166" s="175" t="s">
        <v>14495</v>
      </c>
      <c r="N4166" s="175" t="s">
        <v>11550</v>
      </c>
      <c r="O4166" t="s">
        <v>1616</v>
      </c>
    </row>
    <row r="4167" spans="12:15">
      <c r="L4167" t="s">
        <v>6861</v>
      </c>
      <c r="M4167" s="175" t="s">
        <v>14496</v>
      </c>
      <c r="N4167" s="175" t="s">
        <v>11551</v>
      </c>
      <c r="O4167" t="s">
        <v>1616</v>
      </c>
    </row>
    <row r="4168" spans="12:15">
      <c r="L4168" t="s">
        <v>6862</v>
      </c>
      <c r="M4168" s="175" t="s">
        <v>14497</v>
      </c>
      <c r="N4168" s="175" t="s">
        <v>11552</v>
      </c>
      <c r="O4168" t="s">
        <v>1616</v>
      </c>
    </row>
    <row r="4169" spans="12:15">
      <c r="L4169" t="s">
        <v>6863</v>
      </c>
      <c r="M4169" s="175"/>
      <c r="N4169" s="175" t="s">
        <v>11553</v>
      </c>
      <c r="O4169" t="s">
        <v>1616</v>
      </c>
    </row>
    <row r="4170" spans="12:15">
      <c r="L4170" t="s">
        <v>6864</v>
      </c>
      <c r="M4170" s="175" t="s">
        <v>14498</v>
      </c>
      <c r="N4170" s="175" t="s">
        <v>11554</v>
      </c>
      <c r="O4170" t="s">
        <v>1616</v>
      </c>
    </row>
    <row r="4171" spans="12:15">
      <c r="L4171" t="s">
        <v>6865</v>
      </c>
      <c r="M4171" s="175" t="s">
        <v>14499</v>
      </c>
      <c r="N4171" s="175" t="s">
        <v>11555</v>
      </c>
      <c r="O4171" t="s">
        <v>1616</v>
      </c>
    </row>
    <row r="4172" spans="12:15">
      <c r="L4172" t="s">
        <v>6866</v>
      </c>
      <c r="M4172" s="175" t="s">
        <v>1616</v>
      </c>
      <c r="N4172" s="175" t="s">
        <v>11556</v>
      </c>
      <c r="O4172" t="s">
        <v>1616</v>
      </c>
    </row>
    <row r="4173" spans="12:15">
      <c r="L4173" t="s">
        <v>6867</v>
      </c>
      <c r="M4173" s="175" t="s">
        <v>14500</v>
      </c>
      <c r="N4173" s="175" t="s">
        <v>11557</v>
      </c>
      <c r="O4173" t="s">
        <v>1616</v>
      </c>
    </row>
    <row r="4174" spans="12:15">
      <c r="L4174" t="s">
        <v>6868</v>
      </c>
      <c r="M4174" s="175" t="s">
        <v>14501</v>
      </c>
      <c r="N4174" s="175" t="s">
        <v>11558</v>
      </c>
      <c r="O4174" t="s">
        <v>1618</v>
      </c>
    </row>
    <row r="4175" spans="12:15">
      <c r="L4175" t="s">
        <v>6869</v>
      </c>
      <c r="M4175" s="175" t="s">
        <v>14502</v>
      </c>
      <c r="N4175" s="175" t="s">
        <v>11559</v>
      </c>
      <c r="O4175" t="s">
        <v>1616</v>
      </c>
    </row>
    <row r="4176" spans="12:15">
      <c r="L4176" t="s">
        <v>6870</v>
      </c>
      <c r="M4176" s="175" t="s">
        <v>14503</v>
      </c>
      <c r="N4176" s="175" t="s">
        <v>11560</v>
      </c>
      <c r="O4176" t="s">
        <v>1616</v>
      </c>
    </row>
    <row r="4177" spans="12:15">
      <c r="L4177" t="s">
        <v>6871</v>
      </c>
      <c r="M4177" s="175" t="s">
        <v>11561</v>
      </c>
      <c r="N4177" s="175" t="s">
        <v>11561</v>
      </c>
      <c r="O4177" t="s">
        <v>1616</v>
      </c>
    </row>
    <row r="4178" spans="12:15">
      <c r="L4178" t="s">
        <v>6872</v>
      </c>
      <c r="M4178" s="175" t="s">
        <v>14504</v>
      </c>
      <c r="N4178" s="175" t="s">
        <v>11562</v>
      </c>
      <c r="O4178" t="s">
        <v>1618</v>
      </c>
    </row>
    <row r="4179" spans="12:15">
      <c r="L4179" t="s">
        <v>6873</v>
      </c>
      <c r="M4179" s="175" t="s">
        <v>14505</v>
      </c>
      <c r="N4179" s="175" t="s">
        <v>11563</v>
      </c>
      <c r="O4179" t="s">
        <v>1618</v>
      </c>
    </row>
    <row r="4180" spans="12:15">
      <c r="L4180" t="s">
        <v>6874</v>
      </c>
      <c r="M4180" s="175" t="s">
        <v>14506</v>
      </c>
      <c r="N4180" s="175" t="s">
        <v>11564</v>
      </c>
      <c r="O4180" t="s">
        <v>1618</v>
      </c>
    </row>
    <row r="4181" spans="12:15">
      <c r="L4181" t="s">
        <v>6875</v>
      </c>
      <c r="M4181" s="175" t="s">
        <v>11565</v>
      </c>
      <c r="N4181" s="175" t="s">
        <v>11565</v>
      </c>
      <c r="O4181" t="s">
        <v>1616</v>
      </c>
    </row>
    <row r="4182" spans="12:15">
      <c r="L4182" t="s">
        <v>6876</v>
      </c>
      <c r="M4182" s="175" t="s">
        <v>14507</v>
      </c>
      <c r="N4182" s="175" t="s">
        <v>11566</v>
      </c>
      <c r="O4182" t="s">
        <v>1618</v>
      </c>
    </row>
    <row r="4183" spans="12:15">
      <c r="L4183" t="s">
        <v>6877</v>
      </c>
      <c r="M4183" s="175" t="s">
        <v>14508</v>
      </c>
      <c r="N4183" s="175" t="s">
        <v>11567</v>
      </c>
      <c r="O4183" t="s">
        <v>1616</v>
      </c>
    </row>
    <row r="4184" spans="12:15">
      <c r="L4184" t="s">
        <v>6878</v>
      </c>
      <c r="M4184" s="175" t="s">
        <v>14509</v>
      </c>
      <c r="N4184" s="175" t="s">
        <v>11568</v>
      </c>
      <c r="O4184" t="s">
        <v>1616</v>
      </c>
    </row>
    <row r="4185" spans="12:15">
      <c r="L4185" t="s">
        <v>6879</v>
      </c>
      <c r="M4185" s="175" t="s">
        <v>14510</v>
      </c>
      <c r="N4185" s="175" t="s">
        <v>11569</v>
      </c>
      <c r="O4185" t="s">
        <v>1616</v>
      </c>
    </row>
    <row r="4186" spans="12:15">
      <c r="L4186" t="s">
        <v>6880</v>
      </c>
      <c r="M4186" s="175" t="s">
        <v>14511</v>
      </c>
      <c r="N4186" s="175" t="s">
        <v>11570</v>
      </c>
      <c r="O4186" t="s">
        <v>1618</v>
      </c>
    </row>
    <row r="4187" spans="12:15">
      <c r="L4187" t="s">
        <v>6881</v>
      </c>
      <c r="M4187" s="175" t="s">
        <v>11571</v>
      </c>
      <c r="N4187" s="175" t="s">
        <v>11571</v>
      </c>
      <c r="O4187" t="s">
        <v>1616</v>
      </c>
    </row>
    <row r="4188" spans="12:15">
      <c r="L4188" t="s">
        <v>6882</v>
      </c>
      <c r="M4188" s="175" t="s">
        <v>14512</v>
      </c>
      <c r="N4188" s="175" t="s">
        <v>11572</v>
      </c>
      <c r="O4188" t="s">
        <v>1618</v>
      </c>
    </row>
    <row r="4189" spans="12:15">
      <c r="L4189" t="s">
        <v>6883</v>
      </c>
      <c r="M4189" s="175" t="s">
        <v>14513</v>
      </c>
      <c r="N4189" s="175" t="s">
        <v>11573</v>
      </c>
      <c r="O4189" t="s">
        <v>1618</v>
      </c>
    </row>
    <row r="4190" spans="12:15">
      <c r="L4190" t="s">
        <v>6884</v>
      </c>
      <c r="M4190" s="175" t="s">
        <v>14514</v>
      </c>
      <c r="N4190" s="175" t="s">
        <v>11574</v>
      </c>
      <c r="O4190" t="s">
        <v>1618</v>
      </c>
    </row>
    <row r="4191" spans="12:15">
      <c r="L4191" t="s">
        <v>6885</v>
      </c>
      <c r="M4191" s="175" t="s">
        <v>14515</v>
      </c>
      <c r="N4191" s="175" t="s">
        <v>11575</v>
      </c>
      <c r="O4191" t="s">
        <v>1618</v>
      </c>
    </row>
    <row r="4192" spans="12:15">
      <c r="L4192" t="s">
        <v>6886</v>
      </c>
      <c r="M4192" s="175" t="s">
        <v>14516</v>
      </c>
      <c r="N4192" s="175" t="s">
        <v>11576</v>
      </c>
      <c r="O4192" t="s">
        <v>1616</v>
      </c>
    </row>
    <row r="4193" spans="12:15">
      <c r="L4193" t="s">
        <v>6887</v>
      </c>
      <c r="M4193" s="175" t="s">
        <v>14517</v>
      </c>
      <c r="N4193" s="175" t="s">
        <v>11577</v>
      </c>
      <c r="O4193" t="s">
        <v>1616</v>
      </c>
    </row>
    <row r="4194" spans="12:15">
      <c r="L4194" t="s">
        <v>6888</v>
      </c>
      <c r="M4194" s="175" t="s">
        <v>14518</v>
      </c>
      <c r="N4194" s="175" t="s">
        <v>11578</v>
      </c>
      <c r="O4194" t="s">
        <v>1616</v>
      </c>
    </row>
    <row r="4195" spans="12:15">
      <c r="L4195" t="s">
        <v>6889</v>
      </c>
      <c r="M4195" s="175" t="s">
        <v>14519</v>
      </c>
      <c r="N4195" s="175" t="s">
        <v>11579</v>
      </c>
      <c r="O4195" t="s">
        <v>1616</v>
      </c>
    </row>
    <row r="4196" spans="12:15">
      <c r="L4196" t="s">
        <v>6890</v>
      </c>
      <c r="M4196" s="175" t="s">
        <v>14520</v>
      </c>
      <c r="N4196" s="175" t="s">
        <v>11580</v>
      </c>
      <c r="O4196" t="s">
        <v>1616</v>
      </c>
    </row>
    <row r="4197" spans="12:15">
      <c r="L4197" t="s">
        <v>6891</v>
      </c>
      <c r="M4197" s="175"/>
      <c r="N4197" s="175" t="s">
        <v>11581</v>
      </c>
      <c r="O4197" t="s">
        <v>1616</v>
      </c>
    </row>
    <row r="4198" spans="12:15">
      <c r="L4198" t="s">
        <v>6892</v>
      </c>
      <c r="M4198" s="175"/>
      <c r="N4198" s="175" t="s">
        <v>11582</v>
      </c>
      <c r="O4198" t="s">
        <v>1616</v>
      </c>
    </row>
    <row r="4199" spans="12:15">
      <c r="L4199" t="s">
        <v>6893</v>
      </c>
      <c r="M4199" s="175" t="s">
        <v>14521</v>
      </c>
      <c r="N4199" s="175" t="s">
        <v>11583</v>
      </c>
      <c r="O4199" t="s">
        <v>1616</v>
      </c>
    </row>
    <row r="4200" spans="12:15">
      <c r="L4200" t="s">
        <v>6894</v>
      </c>
      <c r="M4200" s="175" t="s">
        <v>14522</v>
      </c>
      <c r="N4200" s="175" t="s">
        <v>11584</v>
      </c>
      <c r="O4200" t="s">
        <v>1616</v>
      </c>
    </row>
    <row r="4201" spans="12:15">
      <c r="L4201" t="s">
        <v>6895</v>
      </c>
      <c r="M4201" s="175" t="s">
        <v>14523</v>
      </c>
      <c r="N4201" s="175" t="s">
        <v>11585</v>
      </c>
      <c r="O4201" t="s">
        <v>1616</v>
      </c>
    </row>
    <row r="4202" spans="12:15">
      <c r="L4202" t="s">
        <v>6896</v>
      </c>
      <c r="M4202" s="175" t="s">
        <v>14524</v>
      </c>
      <c r="N4202" s="175" t="s">
        <v>11586</v>
      </c>
      <c r="O4202" t="s">
        <v>1616</v>
      </c>
    </row>
    <row r="4203" spans="12:15">
      <c r="L4203" t="s">
        <v>6897</v>
      </c>
      <c r="M4203" s="175" t="s">
        <v>14525</v>
      </c>
      <c r="N4203" s="175" t="s">
        <v>11587</v>
      </c>
      <c r="O4203" t="s">
        <v>1616</v>
      </c>
    </row>
    <row r="4204" spans="12:15">
      <c r="L4204" t="s">
        <v>6898</v>
      </c>
      <c r="M4204" s="175" t="s">
        <v>14526</v>
      </c>
      <c r="N4204" s="175" t="s">
        <v>11588</v>
      </c>
      <c r="O4204" t="s">
        <v>1616</v>
      </c>
    </row>
    <row r="4205" spans="12:15">
      <c r="L4205" t="s">
        <v>6899</v>
      </c>
      <c r="M4205" s="175" t="s">
        <v>14527</v>
      </c>
      <c r="N4205" s="175" t="s">
        <v>11589</v>
      </c>
      <c r="O4205" t="s">
        <v>1616</v>
      </c>
    </row>
    <row r="4206" spans="12:15">
      <c r="L4206" t="s">
        <v>6900</v>
      </c>
      <c r="M4206" s="175" t="s">
        <v>14528</v>
      </c>
      <c r="N4206" s="175" t="s">
        <v>11590</v>
      </c>
      <c r="O4206" t="s">
        <v>1616</v>
      </c>
    </row>
    <row r="4207" spans="12:15">
      <c r="L4207" t="s">
        <v>6901</v>
      </c>
      <c r="M4207" s="175" t="s">
        <v>14529</v>
      </c>
      <c r="N4207" s="175" t="s">
        <v>11591</v>
      </c>
      <c r="O4207" t="s">
        <v>1618</v>
      </c>
    </row>
    <row r="4208" spans="12:15">
      <c r="L4208" t="s">
        <v>6902</v>
      </c>
      <c r="M4208" s="175" t="s">
        <v>14530</v>
      </c>
      <c r="N4208" s="175" t="s">
        <v>11592</v>
      </c>
      <c r="O4208" t="s">
        <v>1616</v>
      </c>
    </row>
    <row r="4209" spans="12:15">
      <c r="L4209" t="s">
        <v>6903</v>
      </c>
      <c r="M4209" s="175" t="s">
        <v>14531</v>
      </c>
      <c r="N4209" s="175" t="s">
        <v>11593</v>
      </c>
      <c r="O4209" t="s">
        <v>1618</v>
      </c>
    </row>
    <row r="4210" spans="12:15">
      <c r="L4210" t="s">
        <v>6904</v>
      </c>
      <c r="M4210" s="175" t="s">
        <v>14532</v>
      </c>
      <c r="N4210" s="175" t="s">
        <v>11594</v>
      </c>
      <c r="O4210" t="s">
        <v>1616</v>
      </c>
    </row>
    <row r="4211" spans="12:15">
      <c r="L4211" t="s">
        <v>6905</v>
      </c>
      <c r="M4211" s="175" t="s">
        <v>14533</v>
      </c>
      <c r="N4211" s="175" t="s">
        <v>11595</v>
      </c>
      <c r="O4211" t="s">
        <v>1618</v>
      </c>
    </row>
    <row r="4212" spans="12:15">
      <c r="L4212" t="s">
        <v>6906</v>
      </c>
      <c r="M4212" s="175" t="s">
        <v>14534</v>
      </c>
      <c r="N4212" s="175" t="s">
        <v>11596</v>
      </c>
      <c r="O4212" t="s">
        <v>1616</v>
      </c>
    </row>
    <row r="4213" spans="12:15">
      <c r="L4213" t="s">
        <v>6907</v>
      </c>
      <c r="M4213" s="175" t="s">
        <v>14535</v>
      </c>
      <c r="N4213" s="175" t="s">
        <v>11597</v>
      </c>
      <c r="O4213" t="s">
        <v>1616</v>
      </c>
    </row>
    <row r="4214" spans="12:15">
      <c r="L4214" t="s">
        <v>6908</v>
      </c>
      <c r="M4214" s="175" t="s">
        <v>14536</v>
      </c>
      <c r="N4214" s="175" t="s">
        <v>11598</v>
      </c>
      <c r="O4214" t="s">
        <v>1616</v>
      </c>
    </row>
    <row r="4215" spans="12:15">
      <c r="L4215" t="s">
        <v>6909</v>
      </c>
      <c r="M4215" s="175" t="s">
        <v>14537</v>
      </c>
      <c r="N4215" s="175" t="s">
        <v>11599</v>
      </c>
      <c r="O4215" t="s">
        <v>1616</v>
      </c>
    </row>
    <row r="4216" spans="12:15">
      <c r="L4216" t="s">
        <v>6910</v>
      </c>
      <c r="M4216" s="175" t="s">
        <v>14538</v>
      </c>
      <c r="N4216" s="175" t="s">
        <v>11600</v>
      </c>
      <c r="O4216" t="s">
        <v>1616</v>
      </c>
    </row>
    <row r="4217" spans="12:15">
      <c r="L4217" t="s">
        <v>6911</v>
      </c>
      <c r="M4217" s="175" t="s">
        <v>14539</v>
      </c>
      <c r="N4217" s="175" t="s">
        <v>11601</v>
      </c>
      <c r="O4217" t="s">
        <v>1616</v>
      </c>
    </row>
    <row r="4218" spans="12:15">
      <c r="L4218" t="s">
        <v>6912</v>
      </c>
      <c r="M4218" s="175" t="s">
        <v>14540</v>
      </c>
      <c r="N4218" s="175" t="s">
        <v>11602</v>
      </c>
      <c r="O4218" t="s">
        <v>1616</v>
      </c>
    </row>
    <row r="4219" spans="12:15">
      <c r="L4219" t="s">
        <v>6913</v>
      </c>
      <c r="M4219" s="175" t="s">
        <v>11603</v>
      </c>
      <c r="N4219" s="175" t="s">
        <v>11603</v>
      </c>
      <c r="O4219" t="s">
        <v>1620</v>
      </c>
    </row>
    <row r="4220" spans="12:15">
      <c r="L4220" t="s">
        <v>6914</v>
      </c>
      <c r="M4220" s="175" t="s">
        <v>14541</v>
      </c>
      <c r="N4220" s="175" t="s">
        <v>11604</v>
      </c>
      <c r="O4220" t="s">
        <v>1616</v>
      </c>
    </row>
    <row r="4221" spans="12:15">
      <c r="L4221" t="s">
        <v>6915</v>
      </c>
      <c r="M4221" s="175" t="s">
        <v>14542</v>
      </c>
      <c r="N4221" s="175" t="s">
        <v>11605</v>
      </c>
      <c r="O4221" t="s">
        <v>1620</v>
      </c>
    </row>
    <row r="4222" spans="12:15">
      <c r="L4222" t="s">
        <v>6916</v>
      </c>
      <c r="M4222" s="175" t="s">
        <v>14543</v>
      </c>
      <c r="N4222" s="175" t="s">
        <v>11606</v>
      </c>
      <c r="O4222" t="s">
        <v>1616</v>
      </c>
    </row>
    <row r="4223" spans="12:15">
      <c r="L4223" t="s">
        <v>6917</v>
      </c>
      <c r="M4223" s="175" t="s">
        <v>11607</v>
      </c>
      <c r="N4223" s="175" t="s">
        <v>11607</v>
      </c>
      <c r="O4223" t="s">
        <v>1616</v>
      </c>
    </row>
    <row r="4224" spans="12:15">
      <c r="L4224" t="s">
        <v>6918</v>
      </c>
      <c r="M4224" s="175" t="s">
        <v>14544</v>
      </c>
      <c r="N4224" s="175" t="s">
        <v>11608</v>
      </c>
      <c r="O4224" t="s">
        <v>1616</v>
      </c>
    </row>
    <row r="4225" spans="12:15">
      <c r="L4225" t="s">
        <v>6919</v>
      </c>
      <c r="M4225" s="175" t="s">
        <v>14545</v>
      </c>
      <c r="N4225" s="175" t="s">
        <v>11609</v>
      </c>
      <c r="O4225" t="s">
        <v>1616</v>
      </c>
    </row>
    <row r="4226" spans="12:15">
      <c r="L4226" t="s">
        <v>6920</v>
      </c>
      <c r="M4226" s="175" t="s">
        <v>14546</v>
      </c>
      <c r="N4226" s="175" t="s">
        <v>11610</v>
      </c>
      <c r="O4226" t="s">
        <v>1616</v>
      </c>
    </row>
    <row r="4227" spans="12:15">
      <c r="L4227" t="s">
        <v>6921</v>
      </c>
      <c r="M4227" s="175" t="s">
        <v>14547</v>
      </c>
      <c r="N4227" s="175" t="s">
        <v>11611</v>
      </c>
      <c r="O4227" t="s">
        <v>1616</v>
      </c>
    </row>
    <row r="4228" spans="12:15">
      <c r="L4228" t="s">
        <v>6922</v>
      </c>
      <c r="M4228" s="175" t="s">
        <v>14548</v>
      </c>
      <c r="N4228" s="175" t="s">
        <v>11612</v>
      </c>
      <c r="O4228" t="s">
        <v>1616</v>
      </c>
    </row>
    <row r="4229" spans="12:15">
      <c r="L4229" t="s">
        <v>6923</v>
      </c>
      <c r="M4229" s="175" t="s">
        <v>14549</v>
      </c>
      <c r="N4229" s="175" t="s">
        <v>11613</v>
      </c>
      <c r="O4229" t="s">
        <v>1616</v>
      </c>
    </row>
    <row r="4230" spans="12:15">
      <c r="L4230" t="s">
        <v>6924</v>
      </c>
      <c r="M4230" s="175" t="s">
        <v>14550</v>
      </c>
      <c r="N4230" s="175" t="s">
        <v>11614</v>
      </c>
      <c r="O4230" t="s">
        <v>1616</v>
      </c>
    </row>
    <row r="4231" spans="12:15">
      <c r="L4231" t="s">
        <v>6925</v>
      </c>
      <c r="M4231" s="175" t="s">
        <v>14551</v>
      </c>
      <c r="N4231" s="175" t="s">
        <v>11615</v>
      </c>
      <c r="O4231" t="s">
        <v>1616</v>
      </c>
    </row>
    <row r="4232" spans="12:15">
      <c r="L4232" t="s">
        <v>6926</v>
      </c>
      <c r="M4232" s="175" t="s">
        <v>14552</v>
      </c>
      <c r="N4232" s="175" t="s">
        <v>11616</v>
      </c>
      <c r="O4232" t="s">
        <v>1616</v>
      </c>
    </row>
    <row r="4233" spans="12:15">
      <c r="L4233" t="s">
        <v>6927</v>
      </c>
      <c r="M4233" s="175" t="s">
        <v>14553</v>
      </c>
      <c r="N4233" s="175" t="s">
        <v>9701</v>
      </c>
      <c r="O4233" t="s">
        <v>1616</v>
      </c>
    </row>
    <row r="4234" spans="12:15">
      <c r="L4234" t="s">
        <v>6928</v>
      </c>
      <c r="M4234" s="175" t="s">
        <v>14552</v>
      </c>
      <c r="N4234" s="175" t="s">
        <v>11617</v>
      </c>
      <c r="O4234" t="s">
        <v>1616</v>
      </c>
    </row>
    <row r="4235" spans="12:15">
      <c r="L4235" t="s">
        <v>6929</v>
      </c>
      <c r="M4235" s="175"/>
      <c r="N4235" s="175" t="s">
        <v>11615</v>
      </c>
      <c r="O4235" t="s">
        <v>1616</v>
      </c>
    </row>
    <row r="4236" spans="12:15">
      <c r="L4236" t="s">
        <v>6930</v>
      </c>
      <c r="M4236" s="175" t="s">
        <v>14554</v>
      </c>
      <c r="N4236" s="175" t="s">
        <v>11618</v>
      </c>
      <c r="O4236" t="s">
        <v>1616</v>
      </c>
    </row>
    <row r="4237" spans="12:15">
      <c r="L4237" t="s">
        <v>6931</v>
      </c>
      <c r="M4237" s="175" t="s">
        <v>14555</v>
      </c>
      <c r="N4237" s="175" t="s">
        <v>11619</v>
      </c>
      <c r="O4237" t="s">
        <v>1616</v>
      </c>
    </row>
    <row r="4238" spans="12:15">
      <c r="L4238" t="s">
        <v>6932</v>
      </c>
      <c r="M4238" s="175" t="s">
        <v>14556</v>
      </c>
      <c r="N4238" s="175" t="s">
        <v>11620</v>
      </c>
      <c r="O4238" t="s">
        <v>1616</v>
      </c>
    </row>
    <row r="4239" spans="12:15">
      <c r="L4239" t="s">
        <v>6933</v>
      </c>
      <c r="M4239" s="175" t="s">
        <v>14557</v>
      </c>
      <c r="N4239" s="175" t="s">
        <v>11621</v>
      </c>
      <c r="O4239" t="s">
        <v>1616</v>
      </c>
    </row>
    <row r="4240" spans="12:15">
      <c r="L4240" t="s">
        <v>6934</v>
      </c>
      <c r="M4240" s="175" t="s">
        <v>14558</v>
      </c>
      <c r="N4240" s="175" t="s">
        <v>11622</v>
      </c>
      <c r="O4240" t="s">
        <v>1616</v>
      </c>
    </row>
    <row r="4241" spans="12:15">
      <c r="L4241" t="s">
        <v>6935</v>
      </c>
      <c r="M4241" s="175" t="s">
        <v>14559</v>
      </c>
      <c r="N4241" s="175" t="s">
        <v>11623</v>
      </c>
      <c r="O4241" t="s">
        <v>1616</v>
      </c>
    </row>
    <row r="4242" spans="12:15">
      <c r="L4242" t="s">
        <v>6936</v>
      </c>
      <c r="M4242" s="175" t="s">
        <v>14560</v>
      </c>
      <c r="N4242" s="175" t="s">
        <v>11624</v>
      </c>
      <c r="O4242" t="s">
        <v>1616</v>
      </c>
    </row>
    <row r="4243" spans="12:15">
      <c r="L4243" t="s">
        <v>6937</v>
      </c>
      <c r="M4243" s="175" t="s">
        <v>14561</v>
      </c>
      <c r="N4243" s="175" t="s">
        <v>11625</v>
      </c>
      <c r="O4243" t="s">
        <v>1616</v>
      </c>
    </row>
    <row r="4244" spans="12:15">
      <c r="L4244" t="s">
        <v>6938</v>
      </c>
      <c r="M4244" s="175" t="s">
        <v>14562</v>
      </c>
      <c r="N4244" s="175" t="s">
        <v>11626</v>
      </c>
      <c r="O4244" t="s">
        <v>1616</v>
      </c>
    </row>
    <row r="4245" spans="12:15">
      <c r="L4245" t="s">
        <v>6939</v>
      </c>
      <c r="M4245" s="175" t="s">
        <v>14563</v>
      </c>
      <c r="N4245" s="175" t="s">
        <v>11627</v>
      </c>
      <c r="O4245" t="s">
        <v>1616</v>
      </c>
    </row>
    <row r="4246" spans="12:15">
      <c r="L4246" t="s">
        <v>6940</v>
      </c>
      <c r="M4246" s="175" t="s">
        <v>14564</v>
      </c>
      <c r="N4246" s="175" t="s">
        <v>11628</v>
      </c>
      <c r="O4246" t="s">
        <v>1616</v>
      </c>
    </row>
    <row r="4247" spans="12:15">
      <c r="L4247" t="s">
        <v>6941</v>
      </c>
      <c r="M4247" s="175" t="s">
        <v>14565</v>
      </c>
      <c r="N4247" s="175" t="s">
        <v>11629</v>
      </c>
      <c r="O4247" t="s">
        <v>1616</v>
      </c>
    </row>
    <row r="4248" spans="12:15">
      <c r="L4248" t="s">
        <v>6942</v>
      </c>
      <c r="M4248" s="175" t="s">
        <v>14566</v>
      </c>
      <c r="N4248" s="175" t="s">
        <v>11630</v>
      </c>
      <c r="O4248" t="s">
        <v>14995</v>
      </c>
    </row>
    <row r="4249" spans="12:15">
      <c r="L4249" t="s">
        <v>6943</v>
      </c>
      <c r="M4249" s="175" t="s">
        <v>14567</v>
      </c>
      <c r="N4249" s="175" t="s">
        <v>11631</v>
      </c>
      <c r="O4249" t="s">
        <v>1616</v>
      </c>
    </row>
    <row r="4250" spans="12:15">
      <c r="L4250" t="s">
        <v>6944</v>
      </c>
      <c r="M4250" s="175" t="s">
        <v>14568</v>
      </c>
      <c r="N4250" s="175" t="s">
        <v>11632</v>
      </c>
      <c r="O4250" t="s">
        <v>14995</v>
      </c>
    </row>
    <row r="4251" spans="12:15">
      <c r="L4251" t="s">
        <v>6945</v>
      </c>
      <c r="M4251" s="175" t="s">
        <v>14569</v>
      </c>
      <c r="N4251" s="175" t="s">
        <v>11633</v>
      </c>
      <c r="O4251" t="s">
        <v>1616</v>
      </c>
    </row>
    <row r="4252" spans="12:15">
      <c r="L4252" t="s">
        <v>6946</v>
      </c>
      <c r="M4252" s="175" t="s">
        <v>14570</v>
      </c>
      <c r="N4252" s="175" t="s">
        <v>11634</v>
      </c>
      <c r="O4252" t="s">
        <v>1616</v>
      </c>
    </row>
    <row r="4253" spans="12:15">
      <c r="L4253" t="s">
        <v>6947</v>
      </c>
      <c r="M4253" s="175" t="s">
        <v>14571</v>
      </c>
      <c r="N4253" s="175" t="s">
        <v>11635</v>
      </c>
      <c r="O4253" t="s">
        <v>1616</v>
      </c>
    </row>
    <row r="4254" spans="12:15">
      <c r="L4254" t="s">
        <v>6948</v>
      </c>
      <c r="M4254" s="175" t="s">
        <v>14572</v>
      </c>
      <c r="N4254" s="175" t="s">
        <v>11636</v>
      </c>
      <c r="O4254" t="s">
        <v>1616</v>
      </c>
    </row>
    <row r="4255" spans="12:15">
      <c r="L4255" t="s">
        <v>6949</v>
      </c>
      <c r="M4255" s="175" t="s">
        <v>14573</v>
      </c>
      <c r="N4255" s="175" t="s">
        <v>11637</v>
      </c>
      <c r="O4255" t="s">
        <v>1616</v>
      </c>
    </row>
    <row r="4256" spans="12:15">
      <c r="L4256" t="s">
        <v>6950</v>
      </c>
      <c r="M4256" s="175" t="s">
        <v>14574</v>
      </c>
      <c r="N4256" s="175" t="s">
        <v>11638</v>
      </c>
      <c r="O4256" t="s">
        <v>1616</v>
      </c>
    </row>
    <row r="4257" spans="12:15">
      <c r="L4257" t="s">
        <v>6951</v>
      </c>
      <c r="M4257" s="175" t="s">
        <v>14575</v>
      </c>
      <c r="N4257" s="175" t="s">
        <v>11639</v>
      </c>
      <c r="O4257" t="s">
        <v>1616</v>
      </c>
    </row>
    <row r="4258" spans="12:15">
      <c r="L4258" t="s">
        <v>6952</v>
      </c>
      <c r="M4258" s="175" t="s">
        <v>14576</v>
      </c>
      <c r="N4258" s="175" t="s">
        <v>11640</v>
      </c>
      <c r="O4258" t="s">
        <v>1616</v>
      </c>
    </row>
    <row r="4259" spans="12:15">
      <c r="L4259" t="s">
        <v>6953</v>
      </c>
      <c r="M4259" s="175" t="s">
        <v>14577</v>
      </c>
      <c r="N4259" s="175" t="s">
        <v>11641</v>
      </c>
      <c r="O4259" t="s">
        <v>1616</v>
      </c>
    </row>
    <row r="4260" spans="12:15">
      <c r="L4260" t="s">
        <v>6954</v>
      </c>
      <c r="M4260" s="175" t="s">
        <v>14578</v>
      </c>
      <c r="N4260" s="175" t="s">
        <v>11642</v>
      </c>
      <c r="O4260" t="s">
        <v>1616</v>
      </c>
    </row>
    <row r="4261" spans="12:15">
      <c r="L4261" t="s">
        <v>6955</v>
      </c>
      <c r="M4261" s="175" t="s">
        <v>14579</v>
      </c>
      <c r="N4261" s="175" t="s">
        <v>11643</v>
      </c>
      <c r="O4261" t="s">
        <v>1616</v>
      </c>
    </row>
    <row r="4262" spans="12:15">
      <c r="L4262" t="s">
        <v>6956</v>
      </c>
      <c r="M4262" s="175"/>
      <c r="N4262" s="175" t="s">
        <v>11644</v>
      </c>
      <c r="O4262" t="s">
        <v>1616</v>
      </c>
    </row>
    <row r="4263" spans="12:15">
      <c r="L4263" t="s">
        <v>6957</v>
      </c>
      <c r="M4263" s="175" t="s">
        <v>14580</v>
      </c>
      <c r="N4263" s="175" t="s">
        <v>11645</v>
      </c>
      <c r="O4263" t="s">
        <v>1616</v>
      </c>
    </row>
    <row r="4264" spans="12:15">
      <c r="L4264" t="s">
        <v>6958</v>
      </c>
      <c r="M4264" s="175" t="s">
        <v>14581</v>
      </c>
      <c r="N4264" s="175" t="s">
        <v>11646</v>
      </c>
      <c r="O4264" t="s">
        <v>1616</v>
      </c>
    </row>
    <row r="4265" spans="12:15">
      <c r="L4265" t="s">
        <v>6959</v>
      </c>
      <c r="M4265" s="175" t="s">
        <v>14582</v>
      </c>
      <c r="N4265" s="175" t="s">
        <v>11647</v>
      </c>
      <c r="O4265" t="s">
        <v>1616</v>
      </c>
    </row>
    <row r="4266" spans="12:15">
      <c r="L4266" t="s">
        <v>6960</v>
      </c>
      <c r="M4266" s="175" t="s">
        <v>14583</v>
      </c>
      <c r="N4266" s="175" t="s">
        <v>11648</v>
      </c>
      <c r="O4266" t="s">
        <v>1616</v>
      </c>
    </row>
    <row r="4267" spans="12:15">
      <c r="L4267" t="s">
        <v>6961</v>
      </c>
      <c r="M4267" s="175" t="s">
        <v>14584</v>
      </c>
      <c r="N4267" s="175" t="s">
        <v>11649</v>
      </c>
      <c r="O4267" t="s">
        <v>1616</v>
      </c>
    </row>
    <row r="4268" spans="12:15">
      <c r="L4268" t="s">
        <v>6962</v>
      </c>
      <c r="M4268" s="175" t="s">
        <v>14585</v>
      </c>
      <c r="N4268" s="175" t="s">
        <v>11650</v>
      </c>
      <c r="O4268" t="s">
        <v>1618</v>
      </c>
    </row>
    <row r="4269" spans="12:15">
      <c r="L4269" t="s">
        <v>6963</v>
      </c>
      <c r="M4269" s="175" t="s">
        <v>14586</v>
      </c>
      <c r="N4269" s="175" t="s">
        <v>11651</v>
      </c>
      <c r="O4269" t="s">
        <v>1618</v>
      </c>
    </row>
    <row r="4270" spans="12:15">
      <c r="L4270" t="s">
        <v>6964</v>
      </c>
      <c r="M4270" s="175" t="s">
        <v>14587</v>
      </c>
      <c r="N4270" s="175" t="s">
        <v>11652</v>
      </c>
      <c r="O4270" t="s">
        <v>1616</v>
      </c>
    </row>
    <row r="4271" spans="12:15">
      <c r="L4271" t="s">
        <v>6965</v>
      </c>
      <c r="M4271" s="175" t="s">
        <v>14588</v>
      </c>
      <c r="N4271" s="175" t="s">
        <v>11653</v>
      </c>
      <c r="O4271" t="s">
        <v>1618</v>
      </c>
    </row>
    <row r="4272" spans="12:15">
      <c r="L4272" t="s">
        <v>6966</v>
      </c>
      <c r="M4272" s="175" t="s">
        <v>14589</v>
      </c>
      <c r="N4272" s="175" t="s">
        <v>11654</v>
      </c>
      <c r="O4272" t="s">
        <v>1618</v>
      </c>
    </row>
    <row r="4273" spans="12:15">
      <c r="L4273" t="s">
        <v>6967</v>
      </c>
      <c r="M4273" s="175" t="s">
        <v>14590</v>
      </c>
      <c r="N4273" s="175" t="s">
        <v>11655</v>
      </c>
      <c r="O4273" t="s">
        <v>1605</v>
      </c>
    </row>
    <row r="4274" spans="12:15">
      <c r="L4274" t="s">
        <v>6968</v>
      </c>
      <c r="M4274" s="175" t="s">
        <v>14591</v>
      </c>
      <c r="N4274" s="175" t="s">
        <v>11656</v>
      </c>
      <c r="O4274" t="s">
        <v>1616</v>
      </c>
    </row>
    <row r="4275" spans="12:15">
      <c r="L4275" t="s">
        <v>6969</v>
      </c>
      <c r="M4275" s="175" t="s">
        <v>14592</v>
      </c>
      <c r="N4275" s="175" t="s">
        <v>11657</v>
      </c>
      <c r="O4275" t="s">
        <v>1616</v>
      </c>
    </row>
    <row r="4276" spans="12:15">
      <c r="L4276" t="s">
        <v>6970</v>
      </c>
      <c r="M4276" s="175" t="s">
        <v>14593</v>
      </c>
      <c r="N4276" s="175" t="s">
        <v>11658</v>
      </c>
      <c r="O4276" t="s">
        <v>1605</v>
      </c>
    </row>
    <row r="4277" spans="12:15">
      <c r="L4277" t="s">
        <v>6971</v>
      </c>
      <c r="M4277" s="175" t="e">
        <f xml:space="preserve"> Numero de planes o estrategias para la mitigación y adaptación al cambio climático diseñadas a nivel nacional</f>
        <v>#NAME?</v>
      </c>
      <c r="N4277" s="175" t="s">
        <v>11659</v>
      </c>
      <c r="O4277" t="s">
        <v>1616</v>
      </c>
    </row>
    <row r="4278" spans="12:15">
      <c r="L4278" t="s">
        <v>6972</v>
      </c>
      <c r="M4278" s="175" t="s">
        <v>14594</v>
      </c>
      <c r="N4278" s="175" t="s">
        <v>11660</v>
      </c>
      <c r="O4278" t="s">
        <v>1616</v>
      </c>
    </row>
    <row r="4279" spans="12:15">
      <c r="L4279" t="s">
        <v>6973</v>
      </c>
      <c r="M4279" s="175" t="s">
        <v>14595</v>
      </c>
      <c r="N4279" s="175" t="s">
        <v>11661</v>
      </c>
      <c r="O4279" t="s">
        <v>1616</v>
      </c>
    </row>
    <row r="4280" spans="12:15">
      <c r="L4280" t="s">
        <v>6974</v>
      </c>
      <c r="M4280" s="175" t="s">
        <v>14596</v>
      </c>
      <c r="N4280" s="175" t="s">
        <v>11662</v>
      </c>
      <c r="O4280" t="s">
        <v>1616</v>
      </c>
    </row>
    <row r="4281" spans="12:15">
      <c r="L4281" t="s">
        <v>6975</v>
      </c>
      <c r="M4281" s="175" t="s">
        <v>14597</v>
      </c>
      <c r="N4281" s="175" t="s">
        <v>11663</v>
      </c>
      <c r="O4281" t="s">
        <v>1616</v>
      </c>
    </row>
    <row r="4282" spans="12:15">
      <c r="L4282" t="s">
        <v>6976</v>
      </c>
      <c r="M4282" s="175" t="s">
        <v>14598</v>
      </c>
      <c r="N4282" s="175" t="s">
        <v>11664</v>
      </c>
      <c r="O4282" t="s">
        <v>1618</v>
      </c>
    </row>
    <row r="4283" spans="12:15">
      <c r="L4283" t="s">
        <v>6977</v>
      </c>
      <c r="M4283" s="175" t="s">
        <v>14599</v>
      </c>
      <c r="N4283" s="175" t="s">
        <v>11665</v>
      </c>
      <c r="O4283" t="s">
        <v>1610</v>
      </c>
    </row>
    <row r="4284" spans="12:15">
      <c r="L4284" t="s">
        <v>6978</v>
      </c>
      <c r="M4284" s="175" t="s">
        <v>14600</v>
      </c>
      <c r="N4284" s="175" t="s">
        <v>11666</v>
      </c>
      <c r="O4284" t="s">
        <v>1618</v>
      </c>
    </row>
    <row r="4285" spans="12:15">
      <c r="L4285" t="s">
        <v>6979</v>
      </c>
      <c r="M4285" s="175"/>
      <c r="N4285" s="175" t="s">
        <v>11667</v>
      </c>
      <c r="O4285" t="s">
        <v>1616</v>
      </c>
    </row>
    <row r="4286" spans="12:15">
      <c r="L4286" t="s">
        <v>6980</v>
      </c>
      <c r="M4286" s="175"/>
      <c r="N4286" s="175" t="s">
        <v>11668</v>
      </c>
      <c r="O4286" t="s">
        <v>1616</v>
      </c>
    </row>
    <row r="4287" spans="12:15">
      <c r="L4287" t="s">
        <v>6981</v>
      </c>
      <c r="M4287" s="175"/>
      <c r="N4287" s="175" t="s">
        <v>11669</v>
      </c>
      <c r="O4287" t="s">
        <v>1616</v>
      </c>
    </row>
    <row r="4288" spans="12:15">
      <c r="L4288" t="s">
        <v>6982</v>
      </c>
      <c r="M4288" s="175"/>
      <c r="N4288" s="175" t="s">
        <v>11670</v>
      </c>
      <c r="O4288" t="s">
        <v>1616</v>
      </c>
    </row>
    <row r="4289" spans="12:15">
      <c r="L4289" t="s">
        <v>6983</v>
      </c>
      <c r="M4289" s="175"/>
      <c r="N4289" s="175" t="s">
        <v>11671</v>
      </c>
      <c r="O4289" t="s">
        <v>1616</v>
      </c>
    </row>
    <row r="4290" spans="12:15">
      <c r="L4290" t="s">
        <v>6984</v>
      </c>
      <c r="M4290" s="175"/>
      <c r="N4290" s="175" t="s">
        <v>11672</v>
      </c>
      <c r="O4290" t="s">
        <v>1616</v>
      </c>
    </row>
    <row r="4291" spans="12:15">
      <c r="L4291" t="s">
        <v>6985</v>
      </c>
      <c r="M4291" s="175" t="s">
        <v>14601</v>
      </c>
      <c r="N4291" s="175" t="s">
        <v>11673</v>
      </c>
      <c r="O4291" t="s">
        <v>14995</v>
      </c>
    </row>
    <row r="4292" spans="12:15">
      <c r="L4292" t="s">
        <v>6986</v>
      </c>
      <c r="M4292" s="175" t="s">
        <v>14602</v>
      </c>
      <c r="N4292" s="175" t="s">
        <v>11674</v>
      </c>
      <c r="O4292" t="s">
        <v>1616</v>
      </c>
    </row>
    <row r="4293" spans="12:15">
      <c r="L4293" t="s">
        <v>6987</v>
      </c>
      <c r="M4293" s="175" t="s">
        <v>14603</v>
      </c>
      <c r="N4293" s="175" t="s">
        <v>11675</v>
      </c>
      <c r="O4293" t="s">
        <v>1618</v>
      </c>
    </row>
    <row r="4294" spans="12:15">
      <c r="L4294" t="s">
        <v>6988</v>
      </c>
      <c r="M4294" s="175" t="s">
        <v>14604</v>
      </c>
      <c r="N4294" s="175" t="s">
        <v>11676</v>
      </c>
      <c r="O4294" t="s">
        <v>1620</v>
      </c>
    </row>
    <row r="4295" spans="12:15">
      <c r="L4295" t="s">
        <v>6989</v>
      </c>
      <c r="M4295" s="175"/>
      <c r="N4295" s="175" t="s">
        <v>11677</v>
      </c>
      <c r="O4295" t="s">
        <v>1616</v>
      </c>
    </row>
    <row r="4296" spans="12:15">
      <c r="L4296" t="s">
        <v>6990</v>
      </c>
      <c r="M4296" s="175" t="s">
        <v>14605</v>
      </c>
      <c r="N4296" s="175" t="s">
        <v>11678</v>
      </c>
      <c r="O4296" t="s">
        <v>1616</v>
      </c>
    </row>
    <row r="4297" spans="12:15">
      <c r="L4297" t="s">
        <v>6991</v>
      </c>
      <c r="M4297" s="175" t="s">
        <v>14606</v>
      </c>
      <c r="N4297" s="175" t="s">
        <v>11679</v>
      </c>
      <c r="O4297" t="s">
        <v>1618</v>
      </c>
    </row>
    <row r="4298" spans="12:15">
      <c r="L4298" t="s">
        <v>6992</v>
      </c>
      <c r="M4298" s="175" t="s">
        <v>14607</v>
      </c>
      <c r="N4298" s="175" t="s">
        <v>11680</v>
      </c>
      <c r="O4298" t="s">
        <v>1616</v>
      </c>
    </row>
    <row r="4299" spans="12:15">
      <c r="L4299" t="s">
        <v>6993</v>
      </c>
      <c r="M4299" s="175" t="s">
        <v>14608</v>
      </c>
      <c r="N4299" s="175" t="s">
        <v>11681</v>
      </c>
      <c r="O4299" t="s">
        <v>1618</v>
      </c>
    </row>
    <row r="4300" spans="12:15">
      <c r="L4300" t="s">
        <v>6994</v>
      </c>
      <c r="M4300" s="175" t="s">
        <v>14609</v>
      </c>
      <c r="N4300" s="175" t="s">
        <v>11682</v>
      </c>
      <c r="O4300" t="s">
        <v>1618</v>
      </c>
    </row>
    <row r="4301" spans="12:15">
      <c r="L4301" t="s">
        <v>6995</v>
      </c>
      <c r="M4301" s="175" t="s">
        <v>14610</v>
      </c>
      <c r="N4301" s="175" t="s">
        <v>11683</v>
      </c>
      <c r="O4301" t="s">
        <v>1620</v>
      </c>
    </row>
    <row r="4302" spans="12:15">
      <c r="L4302" t="s">
        <v>6996</v>
      </c>
      <c r="M4302" s="175" t="s">
        <v>14101</v>
      </c>
      <c r="N4302" s="175" t="s">
        <v>11684</v>
      </c>
      <c r="O4302" t="s">
        <v>1616</v>
      </c>
    </row>
    <row r="4303" spans="12:15">
      <c r="L4303" t="s">
        <v>6997</v>
      </c>
      <c r="M4303" s="175" t="s">
        <v>14102</v>
      </c>
      <c r="N4303" s="175" t="s">
        <v>11101</v>
      </c>
      <c r="O4303" t="s">
        <v>1616</v>
      </c>
    </row>
    <row r="4304" spans="12:15">
      <c r="L4304" t="s">
        <v>6998</v>
      </c>
      <c r="M4304" s="175" t="s">
        <v>14103</v>
      </c>
      <c r="N4304" s="175" t="s">
        <v>11102</v>
      </c>
      <c r="O4304" t="s">
        <v>1616</v>
      </c>
    </row>
    <row r="4305" spans="12:15">
      <c r="L4305" t="s">
        <v>6999</v>
      </c>
      <c r="M4305" s="175" t="s">
        <v>14611</v>
      </c>
      <c r="N4305" s="175" t="s">
        <v>11685</v>
      </c>
      <c r="O4305" t="s">
        <v>1616</v>
      </c>
    </row>
    <row r="4306" spans="12:15">
      <c r="L4306" t="s">
        <v>7000</v>
      </c>
      <c r="M4306" s="175" t="s">
        <v>14612</v>
      </c>
      <c r="N4306" s="175" t="s">
        <v>11686</v>
      </c>
      <c r="O4306" t="s">
        <v>1616</v>
      </c>
    </row>
    <row r="4307" spans="12:15">
      <c r="L4307" t="s">
        <v>7001</v>
      </c>
      <c r="M4307" s="175" t="s">
        <v>14613</v>
      </c>
      <c r="N4307" s="175" t="s">
        <v>11687</v>
      </c>
      <c r="O4307" t="s">
        <v>1616</v>
      </c>
    </row>
    <row r="4308" spans="12:15">
      <c r="L4308" t="s">
        <v>7002</v>
      </c>
      <c r="M4308" s="175" t="s">
        <v>14614</v>
      </c>
      <c r="N4308" s="175" t="s">
        <v>11688</v>
      </c>
      <c r="O4308" t="s">
        <v>1616</v>
      </c>
    </row>
    <row r="4309" spans="12:15">
      <c r="L4309" t="s">
        <v>7003</v>
      </c>
      <c r="M4309" s="175" t="s">
        <v>14615</v>
      </c>
      <c r="N4309" s="175" t="s">
        <v>11689</v>
      </c>
      <c r="O4309" t="s">
        <v>1620</v>
      </c>
    </row>
    <row r="4310" spans="12:15">
      <c r="L4310" t="s">
        <v>7004</v>
      </c>
      <c r="M4310" s="175" t="s">
        <v>14616</v>
      </c>
      <c r="N4310" s="175" t="s">
        <v>11690</v>
      </c>
      <c r="O4310" t="s">
        <v>1616</v>
      </c>
    </row>
    <row r="4311" spans="12:15">
      <c r="L4311" t="s">
        <v>7005</v>
      </c>
      <c r="M4311" s="175" t="s">
        <v>11691</v>
      </c>
      <c r="N4311" s="175" t="s">
        <v>11691</v>
      </c>
      <c r="O4311" t="s">
        <v>1616</v>
      </c>
    </row>
    <row r="4312" spans="12:15">
      <c r="L4312" t="s">
        <v>7006</v>
      </c>
      <c r="M4312" s="175" t="s">
        <v>14617</v>
      </c>
      <c r="N4312" s="175" t="s">
        <v>11692</v>
      </c>
      <c r="O4312" t="s">
        <v>1618</v>
      </c>
    </row>
    <row r="4313" spans="12:15">
      <c r="L4313" t="s">
        <v>7007</v>
      </c>
      <c r="M4313" s="175" t="s">
        <v>14618</v>
      </c>
      <c r="N4313" s="175" t="s">
        <v>11693</v>
      </c>
      <c r="O4313" t="s">
        <v>1616</v>
      </c>
    </row>
    <row r="4314" spans="12:15">
      <c r="L4314" t="s">
        <v>7008</v>
      </c>
      <c r="M4314" s="175" t="s">
        <v>14619</v>
      </c>
      <c r="N4314" s="175" t="s">
        <v>11694</v>
      </c>
      <c r="O4314" t="s">
        <v>1618</v>
      </c>
    </row>
    <row r="4315" spans="12:15">
      <c r="L4315" t="s">
        <v>7009</v>
      </c>
      <c r="M4315" s="175" t="s">
        <v>14620</v>
      </c>
      <c r="N4315" s="175" t="s">
        <v>11695</v>
      </c>
      <c r="O4315" t="s">
        <v>1618</v>
      </c>
    </row>
    <row r="4316" spans="12:15">
      <c r="L4316" t="s">
        <v>7010</v>
      </c>
      <c r="M4316" s="175" t="s">
        <v>14621</v>
      </c>
      <c r="N4316" s="175" t="s">
        <v>11696</v>
      </c>
      <c r="O4316" t="s">
        <v>1618</v>
      </c>
    </row>
    <row r="4317" spans="12:15">
      <c r="L4317" t="s">
        <v>7011</v>
      </c>
      <c r="M4317" s="175" t="s">
        <v>14622</v>
      </c>
      <c r="N4317" s="175" t="s">
        <v>11697</v>
      </c>
      <c r="O4317" t="s">
        <v>1618</v>
      </c>
    </row>
    <row r="4318" spans="12:15">
      <c r="L4318" t="s">
        <v>7012</v>
      </c>
      <c r="M4318" s="175" t="s">
        <v>14623</v>
      </c>
      <c r="N4318" s="175" t="s">
        <v>11698</v>
      </c>
      <c r="O4318" t="s">
        <v>1618</v>
      </c>
    </row>
    <row r="4319" spans="12:15">
      <c r="L4319" t="s">
        <v>7013</v>
      </c>
      <c r="M4319" s="175" t="s">
        <v>14624</v>
      </c>
      <c r="N4319" s="175" t="s">
        <v>11699</v>
      </c>
      <c r="O4319" t="s">
        <v>1616</v>
      </c>
    </row>
    <row r="4320" spans="12:15">
      <c r="L4320" t="s">
        <v>7014</v>
      </c>
      <c r="M4320" s="175" t="s">
        <v>14625</v>
      </c>
      <c r="N4320" s="175" t="s">
        <v>11700</v>
      </c>
      <c r="O4320" t="s">
        <v>1616</v>
      </c>
    </row>
    <row r="4321" spans="12:15">
      <c r="L4321" t="s">
        <v>7015</v>
      </c>
      <c r="M4321" s="175" t="s">
        <v>14626</v>
      </c>
      <c r="N4321" s="175" t="s">
        <v>11701</v>
      </c>
      <c r="O4321" t="s">
        <v>1616</v>
      </c>
    </row>
    <row r="4322" spans="12:15">
      <c r="L4322" t="s">
        <v>7016</v>
      </c>
      <c r="M4322" s="175" t="s">
        <v>14627</v>
      </c>
      <c r="N4322" s="175" t="s">
        <v>11702</v>
      </c>
      <c r="O4322" t="s">
        <v>1616</v>
      </c>
    </row>
    <row r="4323" spans="12:15">
      <c r="L4323" t="s">
        <v>7017</v>
      </c>
      <c r="M4323" s="175" t="s">
        <v>14628</v>
      </c>
      <c r="N4323" s="175" t="s">
        <v>11703</v>
      </c>
      <c r="O4323" t="s">
        <v>1618</v>
      </c>
    </row>
    <row r="4324" spans="12:15">
      <c r="L4324" t="s">
        <v>7018</v>
      </c>
      <c r="M4324" s="175" t="s">
        <v>14629</v>
      </c>
      <c r="N4324" s="175" t="s">
        <v>11704</v>
      </c>
      <c r="O4324" t="s">
        <v>1618</v>
      </c>
    </row>
    <row r="4325" spans="12:15">
      <c r="L4325" t="s">
        <v>7019</v>
      </c>
      <c r="M4325" s="175" t="s">
        <v>14630</v>
      </c>
      <c r="N4325" s="175" t="s">
        <v>11705</v>
      </c>
      <c r="O4325" t="s">
        <v>1618</v>
      </c>
    </row>
    <row r="4326" spans="12:15">
      <c r="L4326" t="s">
        <v>7020</v>
      </c>
      <c r="M4326" s="175" t="s">
        <v>14631</v>
      </c>
      <c r="N4326" s="175" t="s">
        <v>11706</v>
      </c>
      <c r="O4326" t="s">
        <v>1616</v>
      </c>
    </row>
    <row r="4327" spans="12:15">
      <c r="L4327" t="s">
        <v>7021</v>
      </c>
      <c r="M4327" s="175" t="s">
        <v>14632</v>
      </c>
      <c r="N4327" s="175" t="s">
        <v>11707</v>
      </c>
      <c r="O4327" t="s">
        <v>1620</v>
      </c>
    </row>
    <row r="4328" spans="12:15">
      <c r="L4328" t="s">
        <v>7022</v>
      </c>
      <c r="M4328" s="175" t="s">
        <v>14633</v>
      </c>
      <c r="N4328" s="175" t="s">
        <v>11708</v>
      </c>
      <c r="O4328" t="s">
        <v>1616</v>
      </c>
    </row>
    <row r="4329" spans="12:15">
      <c r="L4329" t="s">
        <v>7023</v>
      </c>
      <c r="M4329" s="175" t="s">
        <v>14634</v>
      </c>
      <c r="N4329" s="175" t="s">
        <v>11709</v>
      </c>
      <c r="O4329" t="s">
        <v>1616</v>
      </c>
    </row>
    <row r="4330" spans="12:15">
      <c r="L4330" t="s">
        <v>7024</v>
      </c>
      <c r="M4330" s="175" t="s">
        <v>14635</v>
      </c>
      <c r="N4330" s="175" t="s">
        <v>11710</v>
      </c>
      <c r="O4330" t="s">
        <v>1618</v>
      </c>
    </row>
    <row r="4331" spans="12:15">
      <c r="L4331" t="s">
        <v>7025</v>
      </c>
      <c r="M4331" s="175" t="s">
        <v>14636</v>
      </c>
      <c r="N4331" s="175" t="s">
        <v>11711</v>
      </c>
      <c r="O4331" t="s">
        <v>1616</v>
      </c>
    </row>
    <row r="4332" spans="12:15">
      <c r="L4332" t="s">
        <v>7026</v>
      </c>
      <c r="M4332" s="175" t="s">
        <v>14637</v>
      </c>
      <c r="N4332" s="175" t="s">
        <v>11712</v>
      </c>
      <c r="O4332" t="s">
        <v>1618</v>
      </c>
    </row>
    <row r="4333" spans="12:15">
      <c r="L4333" t="s">
        <v>7027</v>
      </c>
      <c r="M4333" s="175" t="s">
        <v>14638</v>
      </c>
      <c r="N4333" s="175" t="s">
        <v>11713</v>
      </c>
      <c r="O4333" t="s">
        <v>1618</v>
      </c>
    </row>
    <row r="4334" spans="12:15">
      <c r="L4334" t="s">
        <v>7028</v>
      </c>
      <c r="M4334" s="175" t="s">
        <v>14639</v>
      </c>
      <c r="N4334" s="175" t="s">
        <v>11714</v>
      </c>
      <c r="O4334" t="s">
        <v>1618</v>
      </c>
    </row>
    <row r="4335" spans="12:15">
      <c r="L4335" t="s">
        <v>7029</v>
      </c>
      <c r="M4335" s="175" t="s">
        <v>14640</v>
      </c>
      <c r="N4335" s="175" t="s">
        <v>11715</v>
      </c>
      <c r="O4335" t="s">
        <v>1618</v>
      </c>
    </row>
    <row r="4336" spans="12:15">
      <c r="L4336" t="s">
        <v>7030</v>
      </c>
      <c r="M4336" s="175" t="s">
        <v>14641</v>
      </c>
      <c r="N4336" s="175" t="s">
        <v>11716</v>
      </c>
      <c r="O4336" t="s">
        <v>1616</v>
      </c>
    </row>
    <row r="4337" spans="12:15">
      <c r="L4337" t="s">
        <v>7031</v>
      </c>
      <c r="M4337" s="175" t="s">
        <v>14642</v>
      </c>
      <c r="N4337" s="175" t="s">
        <v>11717</v>
      </c>
      <c r="O4337" t="s">
        <v>1616</v>
      </c>
    </row>
    <row r="4338" spans="12:15">
      <c r="L4338" t="s">
        <v>7032</v>
      </c>
      <c r="M4338" s="175" t="s">
        <v>14643</v>
      </c>
      <c r="N4338" s="175" t="s">
        <v>11718</v>
      </c>
      <c r="O4338" t="s">
        <v>1616</v>
      </c>
    </row>
    <row r="4339" spans="12:15">
      <c r="L4339" t="s">
        <v>7033</v>
      </c>
      <c r="M4339" s="175" t="s">
        <v>14644</v>
      </c>
      <c r="N4339" s="175" t="s">
        <v>11719</v>
      </c>
      <c r="O4339" t="s">
        <v>1616</v>
      </c>
    </row>
    <row r="4340" spans="12:15">
      <c r="L4340" t="s">
        <v>7034</v>
      </c>
      <c r="M4340" s="175" t="s">
        <v>14645</v>
      </c>
      <c r="N4340" s="175" t="s">
        <v>11720</v>
      </c>
      <c r="O4340" t="s">
        <v>1616</v>
      </c>
    </row>
    <row r="4341" spans="12:15">
      <c r="L4341" t="s">
        <v>7035</v>
      </c>
      <c r="M4341" s="175" t="s">
        <v>14646</v>
      </c>
      <c r="N4341" s="175" t="s">
        <v>11721</v>
      </c>
      <c r="O4341" t="s">
        <v>1616</v>
      </c>
    </row>
    <row r="4342" spans="12:15">
      <c r="L4342" t="s">
        <v>7036</v>
      </c>
      <c r="M4342" s="175" t="s">
        <v>14647</v>
      </c>
      <c r="N4342" s="175" t="s">
        <v>11722</v>
      </c>
      <c r="O4342" t="s">
        <v>1616</v>
      </c>
    </row>
    <row r="4343" spans="12:15">
      <c r="L4343" t="s">
        <v>7037</v>
      </c>
      <c r="M4343" s="175" t="s">
        <v>14648</v>
      </c>
      <c r="N4343" s="175" t="s">
        <v>11723</v>
      </c>
      <c r="O4343" t="s">
        <v>1618</v>
      </c>
    </row>
    <row r="4344" spans="12:15">
      <c r="L4344" t="s">
        <v>7038</v>
      </c>
      <c r="M4344" s="175" t="s">
        <v>14649</v>
      </c>
      <c r="N4344" s="175" t="s">
        <v>11724</v>
      </c>
      <c r="O4344" t="s">
        <v>1616</v>
      </c>
    </row>
    <row r="4345" spans="12:15">
      <c r="L4345" t="s">
        <v>7039</v>
      </c>
      <c r="M4345" s="175"/>
      <c r="N4345" s="175" t="s">
        <v>11725</v>
      </c>
      <c r="O4345" t="s">
        <v>1616</v>
      </c>
    </row>
    <row r="4346" spans="12:15">
      <c r="L4346" t="s">
        <v>7040</v>
      </c>
      <c r="M4346" s="175" t="s">
        <v>14650</v>
      </c>
      <c r="N4346" s="175" t="s">
        <v>11726</v>
      </c>
      <c r="O4346" t="s">
        <v>1618</v>
      </c>
    </row>
    <row r="4347" spans="12:15">
      <c r="L4347" t="s">
        <v>7041</v>
      </c>
      <c r="M4347" s="175" t="s">
        <v>14651</v>
      </c>
      <c r="N4347" s="175" t="s">
        <v>11727</v>
      </c>
      <c r="O4347" t="s">
        <v>1618</v>
      </c>
    </row>
    <row r="4348" spans="12:15">
      <c r="L4348" t="s">
        <v>7042</v>
      </c>
      <c r="M4348" s="175" t="s">
        <v>11728</v>
      </c>
      <c r="N4348" s="175" t="s">
        <v>11728</v>
      </c>
      <c r="O4348" t="s">
        <v>1618</v>
      </c>
    </row>
    <row r="4349" spans="12:15">
      <c r="L4349" t="s">
        <v>7043</v>
      </c>
      <c r="M4349" s="175" t="s">
        <v>14652</v>
      </c>
      <c r="N4349" s="175" t="s">
        <v>11729</v>
      </c>
      <c r="O4349" t="s">
        <v>1616</v>
      </c>
    </row>
    <row r="4350" spans="12:15">
      <c r="L4350" t="s">
        <v>7044</v>
      </c>
      <c r="M4350" s="175" t="s">
        <v>14653</v>
      </c>
      <c r="N4350" s="175" t="s">
        <v>11730</v>
      </c>
      <c r="O4350" t="s">
        <v>1616</v>
      </c>
    </row>
    <row r="4351" spans="12:15">
      <c r="L4351" t="s">
        <v>7045</v>
      </c>
      <c r="M4351" s="175" t="s">
        <v>14654</v>
      </c>
      <c r="N4351" s="175" t="s">
        <v>11731</v>
      </c>
      <c r="O4351" t="s">
        <v>1616</v>
      </c>
    </row>
    <row r="4352" spans="12:15">
      <c r="L4352" t="s">
        <v>7046</v>
      </c>
      <c r="M4352" s="175" t="s">
        <v>14655</v>
      </c>
      <c r="N4352" s="175" t="s">
        <v>11732</v>
      </c>
      <c r="O4352" t="s">
        <v>1616</v>
      </c>
    </row>
    <row r="4353" spans="12:15">
      <c r="L4353" t="s">
        <v>7047</v>
      </c>
      <c r="M4353" s="175" t="s">
        <v>12888</v>
      </c>
      <c r="N4353" s="175" t="s">
        <v>11733</v>
      </c>
      <c r="O4353" t="s">
        <v>1616</v>
      </c>
    </row>
    <row r="4354" spans="12:15">
      <c r="L4354" t="s">
        <v>7048</v>
      </c>
      <c r="M4354" s="175" t="s">
        <v>14656</v>
      </c>
      <c r="N4354" s="175" t="s">
        <v>11734</v>
      </c>
      <c r="O4354" t="s">
        <v>1616</v>
      </c>
    </row>
    <row r="4355" spans="12:15">
      <c r="L4355" t="s">
        <v>7049</v>
      </c>
      <c r="M4355" s="175" t="s">
        <v>14657</v>
      </c>
      <c r="N4355" s="175" t="s">
        <v>11735</v>
      </c>
      <c r="O4355" t="s">
        <v>1616</v>
      </c>
    </row>
    <row r="4356" spans="12:15">
      <c r="L4356" t="s">
        <v>7050</v>
      </c>
      <c r="M4356" s="175" t="s">
        <v>14658</v>
      </c>
      <c r="N4356" s="175" t="s">
        <v>11736</v>
      </c>
      <c r="O4356" t="s">
        <v>1616</v>
      </c>
    </row>
    <row r="4357" spans="12:15">
      <c r="L4357" t="s">
        <v>7051</v>
      </c>
      <c r="M4357" s="175" t="s">
        <v>14659</v>
      </c>
      <c r="N4357" s="175" t="s">
        <v>11737</v>
      </c>
      <c r="O4357" t="s">
        <v>1616</v>
      </c>
    </row>
    <row r="4358" spans="12:15">
      <c r="L4358" t="s">
        <v>7052</v>
      </c>
      <c r="M4358" s="175" t="s">
        <v>14660</v>
      </c>
      <c r="N4358" s="175" t="s">
        <v>11738</v>
      </c>
      <c r="O4358" t="s">
        <v>1616</v>
      </c>
    </row>
    <row r="4359" spans="12:15">
      <c r="L4359" t="s">
        <v>7053</v>
      </c>
      <c r="M4359" s="175" t="s">
        <v>14661</v>
      </c>
      <c r="N4359" s="175" t="s">
        <v>11739</v>
      </c>
      <c r="O4359" t="s">
        <v>1616</v>
      </c>
    </row>
    <row r="4360" spans="12:15">
      <c r="L4360" t="s">
        <v>7054</v>
      </c>
      <c r="M4360" s="175" t="s">
        <v>14662</v>
      </c>
      <c r="N4360" s="175" t="s">
        <v>11740</v>
      </c>
      <c r="O4360" t="s">
        <v>1618</v>
      </c>
    </row>
    <row r="4361" spans="12:15">
      <c r="L4361" t="s">
        <v>7055</v>
      </c>
      <c r="M4361" s="175" t="s">
        <v>11741</v>
      </c>
      <c r="N4361" s="175" t="s">
        <v>11741</v>
      </c>
      <c r="O4361" t="s">
        <v>1616</v>
      </c>
    </row>
    <row r="4362" spans="12:15">
      <c r="L4362" t="s">
        <v>7056</v>
      </c>
      <c r="M4362" s="175" t="s">
        <v>11742</v>
      </c>
      <c r="N4362" s="175" t="s">
        <v>11742</v>
      </c>
      <c r="O4362" t="s">
        <v>1621</v>
      </c>
    </row>
    <row r="4363" spans="12:15">
      <c r="L4363" t="s">
        <v>7057</v>
      </c>
      <c r="M4363" s="175" t="s">
        <v>11743</v>
      </c>
      <c r="N4363" s="175" t="s">
        <v>11743</v>
      </c>
      <c r="O4363" t="s">
        <v>1616</v>
      </c>
    </row>
    <row r="4364" spans="12:15">
      <c r="L4364" t="s">
        <v>7058</v>
      </c>
      <c r="M4364" s="175" t="s">
        <v>11744</v>
      </c>
      <c r="N4364" s="175" t="s">
        <v>11744</v>
      </c>
      <c r="O4364" t="s">
        <v>1616</v>
      </c>
    </row>
    <row r="4365" spans="12:15">
      <c r="L4365" t="s">
        <v>7059</v>
      </c>
      <c r="M4365" s="175" t="s">
        <v>11745</v>
      </c>
      <c r="N4365" s="175" t="s">
        <v>11745</v>
      </c>
      <c r="O4365" t="s">
        <v>1616</v>
      </c>
    </row>
    <row r="4366" spans="12:15">
      <c r="L4366" t="s">
        <v>7060</v>
      </c>
      <c r="M4366" s="175" t="s">
        <v>11746</v>
      </c>
      <c r="N4366" s="175" t="s">
        <v>11746</v>
      </c>
      <c r="O4366" t="s">
        <v>1616</v>
      </c>
    </row>
    <row r="4367" spans="12:15">
      <c r="L4367" t="s">
        <v>7061</v>
      </c>
      <c r="M4367" s="175" t="s">
        <v>14663</v>
      </c>
      <c r="N4367" s="175" t="s">
        <v>11747</v>
      </c>
      <c r="O4367" t="s">
        <v>1616</v>
      </c>
    </row>
    <row r="4368" spans="12:15">
      <c r="L4368" t="s">
        <v>7062</v>
      </c>
      <c r="M4368" s="175" t="s">
        <v>11748</v>
      </c>
      <c r="N4368" s="175" t="s">
        <v>11748</v>
      </c>
      <c r="O4368" t="s">
        <v>1616</v>
      </c>
    </row>
    <row r="4369" spans="12:15">
      <c r="L4369" t="s">
        <v>7063</v>
      </c>
      <c r="M4369" s="175" t="s">
        <v>14664</v>
      </c>
      <c r="N4369" s="175" t="s">
        <v>11749</v>
      </c>
      <c r="O4369" t="s">
        <v>1618</v>
      </c>
    </row>
    <row r="4370" spans="12:15">
      <c r="L4370" t="s">
        <v>7064</v>
      </c>
      <c r="M4370" s="175" t="s">
        <v>14665</v>
      </c>
      <c r="N4370" s="175" t="s">
        <v>11750</v>
      </c>
      <c r="O4370" t="s">
        <v>1618</v>
      </c>
    </row>
    <row r="4371" spans="12:15">
      <c r="L4371" t="s">
        <v>7065</v>
      </c>
      <c r="M4371" s="175" t="s">
        <v>14666</v>
      </c>
      <c r="N4371" s="175" t="s">
        <v>11751</v>
      </c>
      <c r="O4371" t="s">
        <v>1616</v>
      </c>
    </row>
    <row r="4372" spans="12:15">
      <c r="L4372" t="s">
        <v>7066</v>
      </c>
      <c r="M4372" s="175" t="s">
        <v>14667</v>
      </c>
      <c r="N4372" s="175" t="s">
        <v>11752</v>
      </c>
      <c r="O4372" t="s">
        <v>1616</v>
      </c>
    </row>
    <row r="4373" spans="12:15">
      <c r="L4373" t="s">
        <v>7067</v>
      </c>
      <c r="M4373" s="175" t="s">
        <v>14668</v>
      </c>
      <c r="N4373" s="175" t="s">
        <v>11753</v>
      </c>
      <c r="O4373" t="s">
        <v>1620</v>
      </c>
    </row>
    <row r="4374" spans="12:15">
      <c r="L4374" t="s">
        <v>7068</v>
      </c>
      <c r="M4374" s="175" t="s">
        <v>14669</v>
      </c>
      <c r="N4374" s="175" t="s">
        <v>11754</v>
      </c>
      <c r="O4374" t="s">
        <v>1616</v>
      </c>
    </row>
    <row r="4375" spans="12:15">
      <c r="L4375" t="s">
        <v>7069</v>
      </c>
      <c r="M4375" s="175" t="s">
        <v>14670</v>
      </c>
      <c r="N4375" s="175" t="s">
        <v>11755</v>
      </c>
      <c r="O4375" t="s">
        <v>1616</v>
      </c>
    </row>
    <row r="4376" spans="12:15">
      <c r="L4376" t="s">
        <v>7070</v>
      </c>
      <c r="M4376" s="175" t="s">
        <v>14671</v>
      </c>
      <c r="N4376" s="175" t="s">
        <v>11756</v>
      </c>
      <c r="O4376" t="s">
        <v>1616</v>
      </c>
    </row>
    <row r="4377" spans="12:15">
      <c r="L4377" t="s">
        <v>7071</v>
      </c>
      <c r="M4377" s="175" t="s">
        <v>14672</v>
      </c>
      <c r="N4377" s="175" t="s">
        <v>11757</v>
      </c>
      <c r="O4377" t="s">
        <v>1616</v>
      </c>
    </row>
    <row r="4378" spans="12:15">
      <c r="L4378" t="s">
        <v>7072</v>
      </c>
      <c r="M4378" s="175" t="s">
        <v>14673</v>
      </c>
      <c r="N4378" s="175" t="s">
        <v>11758</v>
      </c>
      <c r="O4378" t="s">
        <v>1618</v>
      </c>
    </row>
    <row r="4379" spans="12:15">
      <c r="L4379" t="s">
        <v>7073</v>
      </c>
      <c r="M4379" s="175"/>
      <c r="N4379" s="175" t="s">
        <v>11759</v>
      </c>
      <c r="O4379" t="s">
        <v>1616</v>
      </c>
    </row>
    <row r="4380" spans="12:15">
      <c r="L4380" t="s">
        <v>7074</v>
      </c>
      <c r="M4380" s="175" t="s">
        <v>14674</v>
      </c>
      <c r="N4380" s="175" t="s">
        <v>11760</v>
      </c>
      <c r="O4380" t="s">
        <v>1616</v>
      </c>
    </row>
    <row r="4381" spans="12:15">
      <c r="L4381" t="s">
        <v>7075</v>
      </c>
      <c r="M4381" s="175" t="s">
        <v>14675</v>
      </c>
      <c r="N4381" s="175" t="s">
        <v>11761</v>
      </c>
      <c r="O4381" t="s">
        <v>1616</v>
      </c>
    </row>
    <row r="4382" spans="12:15">
      <c r="L4382" t="s">
        <v>7076</v>
      </c>
      <c r="M4382" s="175" t="s">
        <v>14676</v>
      </c>
      <c r="N4382" s="175" t="s">
        <v>11762</v>
      </c>
      <c r="O4382" t="s">
        <v>1616</v>
      </c>
    </row>
    <row r="4383" spans="12:15">
      <c r="L4383" t="s">
        <v>7077</v>
      </c>
      <c r="M4383" s="175" t="s">
        <v>14677</v>
      </c>
      <c r="N4383" s="175" t="s">
        <v>11763</v>
      </c>
      <c r="O4383" t="s">
        <v>1618</v>
      </c>
    </row>
    <row r="4384" spans="12:15">
      <c r="L4384" t="s">
        <v>7078</v>
      </c>
      <c r="M4384" s="175" t="s">
        <v>14678</v>
      </c>
      <c r="N4384" s="175" t="s">
        <v>11764</v>
      </c>
      <c r="O4384" t="s">
        <v>1616</v>
      </c>
    </row>
    <row r="4385" spans="12:15">
      <c r="L4385" t="s">
        <v>7079</v>
      </c>
      <c r="M4385" s="175" t="s">
        <v>14679</v>
      </c>
      <c r="N4385" s="175" t="s">
        <v>11765</v>
      </c>
      <c r="O4385" t="s">
        <v>1616</v>
      </c>
    </row>
    <row r="4386" spans="12:15">
      <c r="L4386" t="s">
        <v>7080</v>
      </c>
      <c r="M4386" s="175" t="s">
        <v>14680</v>
      </c>
      <c r="N4386" s="175" t="s">
        <v>11766</v>
      </c>
      <c r="O4386" t="s">
        <v>1618</v>
      </c>
    </row>
    <row r="4387" spans="12:15">
      <c r="L4387" t="s">
        <v>7081</v>
      </c>
      <c r="M4387" s="175" t="s">
        <v>14680</v>
      </c>
      <c r="N4387" s="175" t="s">
        <v>11767</v>
      </c>
      <c r="O4387" t="s">
        <v>1618</v>
      </c>
    </row>
    <row r="4388" spans="12:15">
      <c r="L4388" t="s">
        <v>7082</v>
      </c>
      <c r="M4388" s="175" t="s">
        <v>14680</v>
      </c>
      <c r="N4388" s="175" t="s">
        <v>11768</v>
      </c>
      <c r="O4388" t="s">
        <v>1618</v>
      </c>
    </row>
    <row r="4389" spans="12:15">
      <c r="L4389" t="s">
        <v>7083</v>
      </c>
      <c r="M4389" s="175" t="s">
        <v>14680</v>
      </c>
      <c r="N4389" s="175" t="s">
        <v>11769</v>
      </c>
      <c r="O4389" t="s">
        <v>1618</v>
      </c>
    </row>
    <row r="4390" spans="12:15">
      <c r="L4390" t="s">
        <v>7084</v>
      </c>
      <c r="M4390" s="175" t="s">
        <v>14681</v>
      </c>
      <c r="N4390" s="175" t="s">
        <v>11770</v>
      </c>
      <c r="O4390" t="s">
        <v>1616</v>
      </c>
    </row>
    <row r="4391" spans="12:15">
      <c r="L4391" t="s">
        <v>7085</v>
      </c>
      <c r="M4391" s="175" t="s">
        <v>14682</v>
      </c>
      <c r="N4391" s="175" t="s">
        <v>11771</v>
      </c>
      <c r="O4391" t="s">
        <v>1616</v>
      </c>
    </row>
    <row r="4392" spans="12:15">
      <c r="L4392" t="s">
        <v>7086</v>
      </c>
      <c r="M4392" s="175" t="s">
        <v>14683</v>
      </c>
      <c r="N4392" s="175" t="s">
        <v>11772</v>
      </c>
      <c r="O4392" t="s">
        <v>1618</v>
      </c>
    </row>
    <row r="4393" spans="12:15">
      <c r="L4393" t="s">
        <v>7087</v>
      </c>
      <c r="M4393" s="175" t="s">
        <v>14684</v>
      </c>
      <c r="N4393" s="175" t="s">
        <v>11773</v>
      </c>
      <c r="O4393" t="s">
        <v>1618</v>
      </c>
    </row>
    <row r="4394" spans="12:15">
      <c r="L4394" t="s">
        <v>7088</v>
      </c>
      <c r="M4394" s="175" t="s">
        <v>14685</v>
      </c>
      <c r="N4394" s="175" t="s">
        <v>11774</v>
      </c>
      <c r="O4394" t="s">
        <v>1616</v>
      </c>
    </row>
    <row r="4395" spans="12:15">
      <c r="L4395" t="s">
        <v>7089</v>
      </c>
      <c r="M4395" s="175" t="s">
        <v>14686</v>
      </c>
      <c r="N4395" s="175" t="s">
        <v>11775</v>
      </c>
      <c r="O4395" t="s">
        <v>1618</v>
      </c>
    </row>
    <row r="4396" spans="12:15">
      <c r="L4396" t="s">
        <v>7090</v>
      </c>
      <c r="M4396" s="175" t="s">
        <v>14687</v>
      </c>
      <c r="N4396" s="175" t="s">
        <v>11776</v>
      </c>
      <c r="O4396" t="s">
        <v>1618</v>
      </c>
    </row>
    <row r="4397" spans="12:15">
      <c r="L4397" t="s">
        <v>7091</v>
      </c>
      <c r="M4397" s="175" t="s">
        <v>14688</v>
      </c>
      <c r="N4397" s="175" t="s">
        <v>11777</v>
      </c>
      <c r="O4397" t="s">
        <v>1616</v>
      </c>
    </row>
    <row r="4398" spans="12:15">
      <c r="L4398" t="s">
        <v>7092</v>
      </c>
      <c r="M4398" s="175" t="s">
        <v>14689</v>
      </c>
      <c r="N4398" s="175" t="s">
        <v>11778</v>
      </c>
      <c r="O4398" t="s">
        <v>1616</v>
      </c>
    </row>
    <row r="4399" spans="12:15">
      <c r="L4399" t="s">
        <v>7093</v>
      </c>
      <c r="M4399" s="175" t="s">
        <v>14690</v>
      </c>
      <c r="N4399" s="175" t="s">
        <v>11779</v>
      </c>
      <c r="O4399" t="s">
        <v>1616</v>
      </c>
    </row>
    <row r="4400" spans="12:15">
      <c r="L4400" t="s">
        <v>7094</v>
      </c>
      <c r="M4400" s="175" t="s">
        <v>14691</v>
      </c>
      <c r="N4400" s="175" t="s">
        <v>11780</v>
      </c>
      <c r="O4400" t="s">
        <v>1616</v>
      </c>
    </row>
    <row r="4401" spans="12:15">
      <c r="L4401" t="s">
        <v>7095</v>
      </c>
      <c r="M4401" s="175" t="s">
        <v>14692</v>
      </c>
      <c r="N4401" s="175" t="s">
        <v>11781</v>
      </c>
      <c r="O4401" t="s">
        <v>1616</v>
      </c>
    </row>
    <row r="4402" spans="12:15">
      <c r="L4402" t="s">
        <v>7096</v>
      </c>
      <c r="M4402" s="175" t="s">
        <v>14693</v>
      </c>
      <c r="N4402" s="175" t="s">
        <v>11782</v>
      </c>
      <c r="O4402" t="s">
        <v>1616</v>
      </c>
    </row>
    <row r="4403" spans="12:15">
      <c r="L4403" t="s">
        <v>7097</v>
      </c>
      <c r="M4403" s="175" t="s">
        <v>14694</v>
      </c>
      <c r="N4403" s="175" t="s">
        <v>11783</v>
      </c>
      <c r="O4403" t="s">
        <v>1616</v>
      </c>
    </row>
    <row r="4404" spans="12:15">
      <c r="L4404" t="s">
        <v>7098</v>
      </c>
      <c r="M4404" s="175" t="s">
        <v>14695</v>
      </c>
      <c r="N4404" s="175" t="s">
        <v>11784</v>
      </c>
      <c r="O4404" t="s">
        <v>1618</v>
      </c>
    </row>
    <row r="4405" spans="12:15">
      <c r="L4405" t="s">
        <v>7099</v>
      </c>
      <c r="M4405" s="175" t="s">
        <v>14696</v>
      </c>
      <c r="N4405" s="175" t="s">
        <v>11785</v>
      </c>
      <c r="O4405" t="s">
        <v>1618</v>
      </c>
    </row>
    <row r="4406" spans="12:15">
      <c r="L4406" t="s">
        <v>7100</v>
      </c>
      <c r="M4406" s="175" t="s">
        <v>14697</v>
      </c>
      <c r="N4406" s="175" t="s">
        <v>11786</v>
      </c>
      <c r="O4406" t="s">
        <v>1616</v>
      </c>
    </row>
    <row r="4407" spans="12:15">
      <c r="L4407" t="s">
        <v>7101</v>
      </c>
      <c r="M4407" s="175" t="s">
        <v>14698</v>
      </c>
      <c r="N4407" s="175" t="s">
        <v>11787</v>
      </c>
      <c r="O4407" t="s">
        <v>1616</v>
      </c>
    </row>
    <row r="4408" spans="12:15">
      <c r="L4408" t="s">
        <v>7102</v>
      </c>
      <c r="M4408" s="175" t="s">
        <v>14699</v>
      </c>
      <c r="N4408" s="175" t="s">
        <v>11788</v>
      </c>
      <c r="O4408" t="s">
        <v>1616</v>
      </c>
    </row>
    <row r="4409" spans="12:15">
      <c r="L4409" t="s">
        <v>7103</v>
      </c>
      <c r="M4409" s="175" t="s">
        <v>14700</v>
      </c>
      <c r="N4409" s="175" t="s">
        <v>11789</v>
      </c>
      <c r="O4409" t="s">
        <v>1616</v>
      </c>
    </row>
    <row r="4410" spans="12:15">
      <c r="L4410" t="s">
        <v>7104</v>
      </c>
      <c r="M4410" s="175" t="s">
        <v>14701</v>
      </c>
      <c r="N4410" s="175" t="s">
        <v>11790</v>
      </c>
      <c r="O4410" t="s">
        <v>1605</v>
      </c>
    </row>
    <row r="4411" spans="12:15">
      <c r="L4411" t="s">
        <v>7105</v>
      </c>
      <c r="M4411" s="175" t="s">
        <v>14702</v>
      </c>
      <c r="N4411" s="175" t="s">
        <v>11791</v>
      </c>
      <c r="O4411" t="s">
        <v>1618</v>
      </c>
    </row>
    <row r="4412" spans="12:15">
      <c r="L4412" t="s">
        <v>7106</v>
      </c>
      <c r="M4412" s="175" t="s">
        <v>14703</v>
      </c>
      <c r="N4412" s="175" t="s">
        <v>11792</v>
      </c>
      <c r="O4412" t="s">
        <v>1618</v>
      </c>
    </row>
    <row r="4413" spans="12:15">
      <c r="L4413" t="s">
        <v>7107</v>
      </c>
      <c r="M4413" s="175" t="s">
        <v>14704</v>
      </c>
      <c r="N4413" s="175" t="s">
        <v>11793</v>
      </c>
      <c r="O4413" t="s">
        <v>1618</v>
      </c>
    </row>
    <row r="4414" spans="12:15">
      <c r="L4414" t="s">
        <v>7108</v>
      </c>
      <c r="M4414" s="175" t="s">
        <v>14705</v>
      </c>
      <c r="N4414" s="175" t="s">
        <v>11794</v>
      </c>
      <c r="O4414" t="s">
        <v>1616</v>
      </c>
    </row>
    <row r="4415" spans="12:15">
      <c r="L4415" t="s">
        <v>7109</v>
      </c>
      <c r="M4415" s="175" t="s">
        <v>14706</v>
      </c>
      <c r="N4415" s="175" t="s">
        <v>11795</v>
      </c>
      <c r="O4415" t="s">
        <v>1616</v>
      </c>
    </row>
    <row r="4416" spans="12:15">
      <c r="L4416" t="s">
        <v>7110</v>
      </c>
      <c r="M4416" s="175" t="s">
        <v>14707</v>
      </c>
      <c r="N4416" s="175" t="s">
        <v>11796</v>
      </c>
      <c r="O4416" t="s">
        <v>1616</v>
      </c>
    </row>
    <row r="4417" spans="12:15">
      <c r="L4417" t="s">
        <v>7111</v>
      </c>
      <c r="M4417" s="175" t="s">
        <v>14708</v>
      </c>
      <c r="N4417" s="175" t="s">
        <v>11797</v>
      </c>
      <c r="O4417" t="s">
        <v>14993</v>
      </c>
    </row>
    <row r="4418" spans="12:15">
      <c r="L4418" t="s">
        <v>7112</v>
      </c>
      <c r="M4418" s="175" t="s">
        <v>13078</v>
      </c>
      <c r="N4418" s="175" t="s">
        <v>11798</v>
      </c>
      <c r="O4418" t="s">
        <v>1616</v>
      </c>
    </row>
    <row r="4419" spans="12:15">
      <c r="L4419" t="s">
        <v>7113</v>
      </c>
      <c r="M4419" s="175" t="s">
        <v>14709</v>
      </c>
      <c r="N4419" s="175" t="s">
        <v>11799</v>
      </c>
      <c r="O4419" t="s">
        <v>1616</v>
      </c>
    </row>
    <row r="4420" spans="12:15">
      <c r="L4420" t="s">
        <v>7114</v>
      </c>
      <c r="M4420" s="175" t="s">
        <v>14710</v>
      </c>
      <c r="N4420" s="175" t="s">
        <v>11800</v>
      </c>
      <c r="O4420" t="s">
        <v>1616</v>
      </c>
    </row>
    <row r="4421" spans="12:15">
      <c r="L4421" t="s">
        <v>7115</v>
      </c>
      <c r="M4421" s="175" t="s">
        <v>14711</v>
      </c>
      <c r="N4421" s="175" t="s">
        <v>11801</v>
      </c>
      <c r="O4421" t="s">
        <v>1618</v>
      </c>
    </row>
    <row r="4422" spans="12:15">
      <c r="L4422" t="s">
        <v>7116</v>
      </c>
      <c r="M4422" s="175" t="s">
        <v>14712</v>
      </c>
      <c r="N4422" s="175" t="s">
        <v>11802</v>
      </c>
      <c r="O4422" t="s">
        <v>1616</v>
      </c>
    </row>
    <row r="4423" spans="12:15">
      <c r="L4423" t="s">
        <v>7117</v>
      </c>
      <c r="M4423" s="175" t="s">
        <v>14713</v>
      </c>
      <c r="N4423" s="175" t="s">
        <v>11803</v>
      </c>
      <c r="O4423" t="s">
        <v>1616</v>
      </c>
    </row>
    <row r="4424" spans="12:15">
      <c r="L4424" t="s">
        <v>7118</v>
      </c>
      <c r="M4424" s="175" t="s">
        <v>14714</v>
      </c>
      <c r="N4424" s="175" t="s">
        <v>11804</v>
      </c>
      <c r="O4424" t="s">
        <v>1616</v>
      </c>
    </row>
    <row r="4425" spans="12:15">
      <c r="L4425" t="s">
        <v>7119</v>
      </c>
      <c r="M4425" s="175" t="s">
        <v>14715</v>
      </c>
      <c r="N4425" s="175" t="s">
        <v>11805</v>
      </c>
      <c r="O4425" t="s">
        <v>1616</v>
      </c>
    </row>
    <row r="4426" spans="12:15">
      <c r="L4426" t="s">
        <v>7120</v>
      </c>
      <c r="M4426" s="175" t="s">
        <v>14716</v>
      </c>
      <c r="N4426" s="175" t="s">
        <v>11806</v>
      </c>
      <c r="O4426" t="s">
        <v>1616</v>
      </c>
    </row>
    <row r="4427" spans="12:15">
      <c r="L4427" t="s">
        <v>7121</v>
      </c>
      <c r="M4427" s="175" t="s">
        <v>14717</v>
      </c>
      <c r="N4427" s="175" t="s">
        <v>11807</v>
      </c>
      <c r="O4427" t="s">
        <v>1616</v>
      </c>
    </row>
    <row r="4428" spans="12:15">
      <c r="L4428" t="s">
        <v>7122</v>
      </c>
      <c r="M4428" s="175" t="s">
        <v>14676</v>
      </c>
      <c r="N4428" s="175" t="s">
        <v>11762</v>
      </c>
      <c r="O4428" t="s">
        <v>1616</v>
      </c>
    </row>
    <row r="4429" spans="12:15">
      <c r="L4429" t="s">
        <v>7123</v>
      </c>
      <c r="M4429" s="175" t="s">
        <v>14718</v>
      </c>
      <c r="N4429" s="175" t="s">
        <v>11761</v>
      </c>
      <c r="O4429" t="s">
        <v>1616</v>
      </c>
    </row>
    <row r="4430" spans="12:15">
      <c r="L4430" t="s">
        <v>7124</v>
      </c>
      <c r="M4430" s="175" t="s">
        <v>14719</v>
      </c>
      <c r="N4430" s="175" t="s">
        <v>11808</v>
      </c>
      <c r="O4430" t="s">
        <v>1618</v>
      </c>
    </row>
    <row r="4431" spans="12:15">
      <c r="L4431" t="s">
        <v>7125</v>
      </c>
      <c r="M4431" s="175" t="s">
        <v>14720</v>
      </c>
      <c r="N4431" s="175" t="s">
        <v>11809</v>
      </c>
      <c r="O4431" t="s">
        <v>1618</v>
      </c>
    </row>
    <row r="4432" spans="12:15">
      <c r="L4432" t="s">
        <v>7126</v>
      </c>
      <c r="M4432" s="175" t="s">
        <v>14721</v>
      </c>
      <c r="N4432" s="175" t="s">
        <v>11810</v>
      </c>
      <c r="O4432" t="s">
        <v>1616</v>
      </c>
    </row>
    <row r="4433" spans="12:15">
      <c r="L4433" t="s">
        <v>7127</v>
      </c>
      <c r="M4433" s="175" t="s">
        <v>14722</v>
      </c>
      <c r="N4433" s="175" t="s">
        <v>11811</v>
      </c>
      <c r="O4433" t="s">
        <v>1618</v>
      </c>
    </row>
    <row r="4434" spans="12:15">
      <c r="L4434" t="s">
        <v>7128</v>
      </c>
      <c r="M4434" s="175" t="s">
        <v>14723</v>
      </c>
      <c r="N4434" s="175" t="s">
        <v>11812</v>
      </c>
      <c r="O4434" t="s">
        <v>1616</v>
      </c>
    </row>
    <row r="4435" spans="12:15">
      <c r="L4435" t="s">
        <v>7129</v>
      </c>
      <c r="M4435" s="175" t="s">
        <v>14724</v>
      </c>
      <c r="N4435" s="175" t="s">
        <v>11813</v>
      </c>
      <c r="O4435" t="s">
        <v>1616</v>
      </c>
    </row>
    <row r="4436" spans="12:15">
      <c r="L4436" t="s">
        <v>7130</v>
      </c>
      <c r="M4436" s="175" t="s">
        <v>14725</v>
      </c>
      <c r="N4436" s="175" t="s">
        <v>11814</v>
      </c>
      <c r="O4436" t="s">
        <v>1616</v>
      </c>
    </row>
    <row r="4437" spans="12:15">
      <c r="L4437" t="s">
        <v>7131</v>
      </c>
      <c r="M4437" s="175" t="s">
        <v>14726</v>
      </c>
      <c r="N4437" s="175" t="s">
        <v>11815</v>
      </c>
      <c r="O4437" t="s">
        <v>1616</v>
      </c>
    </row>
    <row r="4438" spans="12:15">
      <c r="L4438" t="s">
        <v>7132</v>
      </c>
      <c r="M4438" s="175" t="s">
        <v>14727</v>
      </c>
      <c r="N4438" s="175" t="s">
        <v>11816</v>
      </c>
      <c r="O4438" t="s">
        <v>1616</v>
      </c>
    </row>
    <row r="4439" spans="12:15">
      <c r="L4439" t="s">
        <v>7133</v>
      </c>
      <c r="M4439" s="175" t="s">
        <v>14728</v>
      </c>
      <c r="N4439" s="175" t="s">
        <v>11817</v>
      </c>
      <c r="O4439" t="s">
        <v>1616</v>
      </c>
    </row>
    <row r="4440" spans="12:15">
      <c r="L4440" t="s">
        <v>7134</v>
      </c>
      <c r="M4440" s="175" t="s">
        <v>14729</v>
      </c>
      <c r="N4440" s="175" t="s">
        <v>11818</v>
      </c>
      <c r="O4440" t="s">
        <v>1616</v>
      </c>
    </row>
    <row r="4441" spans="12:15">
      <c r="L4441" t="s">
        <v>7135</v>
      </c>
      <c r="M4441" s="175" t="s">
        <v>14730</v>
      </c>
      <c r="N4441" s="175" t="s">
        <v>11819</v>
      </c>
      <c r="O4441" t="s">
        <v>14996</v>
      </c>
    </row>
    <row r="4442" spans="12:15">
      <c r="L4442" t="s">
        <v>7136</v>
      </c>
      <c r="M4442" s="175" t="s">
        <v>14730</v>
      </c>
      <c r="N4442" s="175" t="s">
        <v>11820</v>
      </c>
      <c r="O4442" t="s">
        <v>14996</v>
      </c>
    </row>
    <row r="4443" spans="12:15">
      <c r="L4443" t="s">
        <v>7137</v>
      </c>
      <c r="M4443" s="175" t="s">
        <v>14730</v>
      </c>
      <c r="N4443" s="175" t="s">
        <v>11821</v>
      </c>
      <c r="O4443" t="s">
        <v>1616</v>
      </c>
    </row>
    <row r="4444" spans="12:15">
      <c r="L4444" t="s">
        <v>7138</v>
      </c>
      <c r="M4444" s="175" t="s">
        <v>14731</v>
      </c>
      <c r="N4444" s="175" t="s">
        <v>11822</v>
      </c>
      <c r="O4444" t="s">
        <v>14996</v>
      </c>
    </row>
    <row r="4445" spans="12:15">
      <c r="L4445" t="s">
        <v>7139</v>
      </c>
      <c r="M4445" s="175" t="s">
        <v>14732</v>
      </c>
      <c r="N4445" s="175" t="s">
        <v>11823</v>
      </c>
      <c r="O4445" t="s">
        <v>1616</v>
      </c>
    </row>
    <row r="4446" spans="12:15">
      <c r="L4446" t="s">
        <v>7140</v>
      </c>
      <c r="M4446" s="175" t="s">
        <v>14732</v>
      </c>
      <c r="N4446" s="175" t="s">
        <v>11824</v>
      </c>
      <c r="O4446" t="s">
        <v>1617</v>
      </c>
    </row>
    <row r="4447" spans="12:15">
      <c r="L4447" t="s">
        <v>7141</v>
      </c>
      <c r="M4447" s="175" t="s">
        <v>14732</v>
      </c>
      <c r="N4447" s="175" t="s">
        <v>11825</v>
      </c>
      <c r="O4447" t="s">
        <v>1617</v>
      </c>
    </row>
    <row r="4448" spans="12:15">
      <c r="L4448" t="s">
        <v>7142</v>
      </c>
      <c r="M4448" s="175" t="s">
        <v>14733</v>
      </c>
      <c r="N4448" s="175" t="s">
        <v>11826</v>
      </c>
      <c r="O4448" t="s">
        <v>1617</v>
      </c>
    </row>
    <row r="4449" spans="12:15">
      <c r="L4449" t="s">
        <v>7143</v>
      </c>
      <c r="M4449" s="175" t="s">
        <v>14731</v>
      </c>
      <c r="N4449" s="175" t="s">
        <v>11827</v>
      </c>
      <c r="O4449" t="s">
        <v>1617</v>
      </c>
    </row>
    <row r="4450" spans="12:15">
      <c r="L4450" t="s">
        <v>7144</v>
      </c>
      <c r="M4450" s="175" t="s">
        <v>14734</v>
      </c>
      <c r="N4450" s="175" t="s">
        <v>11828</v>
      </c>
      <c r="O4450" t="s">
        <v>1617</v>
      </c>
    </row>
    <row r="4451" spans="12:15">
      <c r="L4451" t="s">
        <v>7145</v>
      </c>
      <c r="M4451" s="175" t="s">
        <v>14735</v>
      </c>
      <c r="N4451" s="175" t="s">
        <v>11829</v>
      </c>
      <c r="O4451" t="s">
        <v>1616</v>
      </c>
    </row>
    <row r="4452" spans="12:15">
      <c r="L4452" t="s">
        <v>7146</v>
      </c>
      <c r="M4452" s="175" t="s">
        <v>14736</v>
      </c>
      <c r="N4452" s="175" t="s">
        <v>11830</v>
      </c>
      <c r="O4452" t="s">
        <v>1616</v>
      </c>
    </row>
    <row r="4453" spans="12:15">
      <c r="L4453" t="s">
        <v>7147</v>
      </c>
      <c r="M4453" s="175" t="s">
        <v>14737</v>
      </c>
      <c r="N4453" s="175" t="s">
        <v>11831</v>
      </c>
      <c r="O4453" t="s">
        <v>1616</v>
      </c>
    </row>
    <row r="4454" spans="12:15">
      <c r="L4454" t="s">
        <v>7148</v>
      </c>
      <c r="M4454" s="175" t="s">
        <v>14738</v>
      </c>
      <c r="N4454" s="175" t="s">
        <v>11832</v>
      </c>
      <c r="O4454" t="s">
        <v>1616</v>
      </c>
    </row>
    <row r="4455" spans="12:15">
      <c r="L4455" t="s">
        <v>7149</v>
      </c>
      <c r="M4455" s="175" t="s">
        <v>14739</v>
      </c>
      <c r="N4455" s="175" t="s">
        <v>11833</v>
      </c>
      <c r="O4455" t="s">
        <v>1616</v>
      </c>
    </row>
    <row r="4456" spans="12:15">
      <c r="L4456" t="s">
        <v>7150</v>
      </c>
      <c r="M4456" s="175" t="s">
        <v>14740</v>
      </c>
      <c r="N4456" s="175" t="s">
        <v>11834</v>
      </c>
      <c r="O4456" t="s">
        <v>14996</v>
      </c>
    </row>
    <row r="4457" spans="12:15">
      <c r="L4457" t="s">
        <v>7151</v>
      </c>
      <c r="M4457" s="175" t="s">
        <v>14741</v>
      </c>
      <c r="N4457" s="175" t="s">
        <v>11835</v>
      </c>
      <c r="O4457" t="s">
        <v>1616</v>
      </c>
    </row>
    <row r="4458" spans="12:15">
      <c r="L4458" t="s">
        <v>7152</v>
      </c>
      <c r="M4458" s="175" t="s">
        <v>14742</v>
      </c>
      <c r="N4458" s="175" t="s">
        <v>11836</v>
      </c>
      <c r="O4458" t="s">
        <v>1616</v>
      </c>
    </row>
    <row r="4459" spans="12:15">
      <c r="L4459" t="s">
        <v>7153</v>
      </c>
      <c r="M4459" s="175" t="s">
        <v>14743</v>
      </c>
      <c r="N4459" s="175" t="s">
        <v>11837</v>
      </c>
      <c r="O4459" t="s">
        <v>1616</v>
      </c>
    </row>
    <row r="4460" spans="12:15">
      <c r="L4460" t="s">
        <v>7154</v>
      </c>
      <c r="M4460" s="175" t="s">
        <v>14744</v>
      </c>
      <c r="N4460" s="175" t="s">
        <v>11838</v>
      </c>
      <c r="O4460" t="s">
        <v>1616</v>
      </c>
    </row>
    <row r="4461" spans="12:15">
      <c r="L4461" t="s">
        <v>7155</v>
      </c>
      <c r="M4461" s="175" t="s">
        <v>14745</v>
      </c>
      <c r="N4461" s="175" t="s">
        <v>11839</v>
      </c>
      <c r="O4461" t="s">
        <v>1618</v>
      </c>
    </row>
    <row r="4462" spans="12:15">
      <c r="L4462" t="s">
        <v>7156</v>
      </c>
      <c r="M4462" s="175" t="s">
        <v>14746</v>
      </c>
      <c r="N4462" s="175" t="s">
        <v>11840</v>
      </c>
      <c r="O4462" t="s">
        <v>1616</v>
      </c>
    </row>
    <row r="4463" spans="12:15">
      <c r="L4463" t="s">
        <v>7157</v>
      </c>
      <c r="M4463" s="175" t="s">
        <v>14747</v>
      </c>
      <c r="N4463" s="175" t="s">
        <v>11841</v>
      </c>
      <c r="O4463" t="s">
        <v>1616</v>
      </c>
    </row>
    <row r="4464" spans="12:15">
      <c r="L4464" t="s">
        <v>7158</v>
      </c>
      <c r="M4464" s="175" t="s">
        <v>14748</v>
      </c>
      <c r="N4464" s="175" t="s">
        <v>11842</v>
      </c>
      <c r="O4464" t="s">
        <v>1616</v>
      </c>
    </row>
    <row r="4465" spans="12:15">
      <c r="L4465" t="s">
        <v>7159</v>
      </c>
      <c r="M4465" s="175" t="s">
        <v>14749</v>
      </c>
      <c r="N4465" s="175" t="s">
        <v>11843</v>
      </c>
      <c r="O4465" t="s">
        <v>1616</v>
      </c>
    </row>
    <row r="4466" spans="12:15">
      <c r="L4466" t="s">
        <v>7160</v>
      </c>
      <c r="M4466" s="175" t="s">
        <v>14750</v>
      </c>
      <c r="N4466" s="175" t="s">
        <v>11844</v>
      </c>
      <c r="O4466" t="s">
        <v>1616</v>
      </c>
    </row>
    <row r="4467" spans="12:15">
      <c r="L4467" t="s">
        <v>7161</v>
      </c>
      <c r="M4467" s="175" t="s">
        <v>14751</v>
      </c>
      <c r="N4467" s="175" t="s">
        <v>11845</v>
      </c>
      <c r="O4467" t="s">
        <v>1620</v>
      </c>
    </row>
    <row r="4468" spans="12:15">
      <c r="L4468" t="s">
        <v>7162</v>
      </c>
      <c r="M4468" s="175" t="s">
        <v>14752</v>
      </c>
      <c r="N4468" s="175" t="s">
        <v>11846</v>
      </c>
      <c r="O4468" t="s">
        <v>1616</v>
      </c>
    </row>
    <row r="4469" spans="12:15">
      <c r="L4469" t="s">
        <v>7163</v>
      </c>
      <c r="M4469" s="175" t="s">
        <v>14753</v>
      </c>
      <c r="N4469" s="175" t="s">
        <v>11847</v>
      </c>
      <c r="O4469" t="s">
        <v>1616</v>
      </c>
    </row>
    <row r="4470" spans="12:15">
      <c r="L4470" t="s">
        <v>7164</v>
      </c>
      <c r="M4470" s="175" t="s">
        <v>14754</v>
      </c>
      <c r="N4470" s="175" t="s">
        <v>11848</v>
      </c>
      <c r="O4470" t="s">
        <v>1618</v>
      </c>
    </row>
    <row r="4471" spans="12:15">
      <c r="L4471" t="s">
        <v>7165</v>
      </c>
      <c r="M4471" s="175" t="s">
        <v>14755</v>
      </c>
      <c r="N4471" s="175" t="s">
        <v>11849</v>
      </c>
      <c r="O4471" t="s">
        <v>1618</v>
      </c>
    </row>
    <row r="4472" spans="12:15">
      <c r="L4472" t="s">
        <v>7166</v>
      </c>
      <c r="M4472" s="175" t="s">
        <v>14756</v>
      </c>
      <c r="N4472" s="175" t="s">
        <v>11850</v>
      </c>
      <c r="O4472" t="s">
        <v>1618</v>
      </c>
    </row>
    <row r="4473" spans="12:15">
      <c r="L4473" t="s">
        <v>7167</v>
      </c>
      <c r="M4473" s="175" t="s">
        <v>14757</v>
      </c>
      <c r="N4473" s="175" t="s">
        <v>11851</v>
      </c>
      <c r="O4473" t="s">
        <v>1618</v>
      </c>
    </row>
    <row r="4474" spans="12:15">
      <c r="L4474" t="s">
        <v>7168</v>
      </c>
      <c r="M4474" s="175" t="s">
        <v>14758</v>
      </c>
      <c r="N4474" s="175" t="s">
        <v>11852</v>
      </c>
      <c r="O4474" t="s">
        <v>1618</v>
      </c>
    </row>
    <row r="4475" spans="12:15">
      <c r="L4475" t="s">
        <v>7169</v>
      </c>
      <c r="M4475" s="175" t="s">
        <v>14759</v>
      </c>
      <c r="N4475" s="175" t="s">
        <v>11853</v>
      </c>
      <c r="O4475" t="s">
        <v>1618</v>
      </c>
    </row>
    <row r="4476" spans="12:15">
      <c r="L4476" t="s">
        <v>7170</v>
      </c>
      <c r="M4476" s="175" t="s">
        <v>14760</v>
      </c>
      <c r="N4476" s="175" t="s">
        <v>11854</v>
      </c>
      <c r="O4476" t="s">
        <v>1618</v>
      </c>
    </row>
    <row r="4477" spans="12:15">
      <c r="L4477" t="s">
        <v>7171</v>
      </c>
      <c r="M4477" s="175" t="s">
        <v>14761</v>
      </c>
      <c r="N4477" s="175" t="s">
        <v>11855</v>
      </c>
      <c r="O4477" t="s">
        <v>1618</v>
      </c>
    </row>
    <row r="4478" spans="12:15">
      <c r="L4478" t="s">
        <v>7172</v>
      </c>
      <c r="M4478" s="175" t="s">
        <v>14762</v>
      </c>
      <c r="N4478" s="175" t="s">
        <v>11856</v>
      </c>
      <c r="O4478" t="s">
        <v>1617</v>
      </c>
    </row>
    <row r="4479" spans="12:15">
      <c r="L4479" t="s">
        <v>7173</v>
      </c>
      <c r="M4479" s="175" t="s">
        <v>14763</v>
      </c>
      <c r="N4479" s="175" t="s">
        <v>11857</v>
      </c>
      <c r="O4479" t="s">
        <v>1616</v>
      </c>
    </row>
    <row r="4480" spans="12:15">
      <c r="L4480" t="s">
        <v>7174</v>
      </c>
      <c r="M4480" s="175" t="s">
        <v>14764</v>
      </c>
      <c r="N4480" s="175" t="s">
        <v>11858</v>
      </c>
      <c r="O4480" t="s">
        <v>1616</v>
      </c>
    </row>
    <row r="4481" spans="12:15">
      <c r="L4481" t="s">
        <v>7175</v>
      </c>
      <c r="M4481" s="175" t="s">
        <v>14765</v>
      </c>
      <c r="N4481" s="175" t="s">
        <v>11859</v>
      </c>
      <c r="O4481" t="s">
        <v>1618</v>
      </c>
    </row>
    <row r="4482" spans="12:15">
      <c r="L4482" t="s">
        <v>7176</v>
      </c>
      <c r="M4482" s="175" t="s">
        <v>14766</v>
      </c>
      <c r="N4482" s="175" t="s">
        <v>11860</v>
      </c>
      <c r="O4482" t="s">
        <v>1618</v>
      </c>
    </row>
    <row r="4483" spans="12:15">
      <c r="L4483" t="s">
        <v>7177</v>
      </c>
      <c r="M4483" s="175"/>
      <c r="N4483" s="175" t="s">
        <v>11861</v>
      </c>
      <c r="O4483" t="s">
        <v>1616</v>
      </c>
    </row>
    <row r="4484" spans="12:15">
      <c r="L4484" t="s">
        <v>7178</v>
      </c>
      <c r="M4484" s="175" t="s">
        <v>14767</v>
      </c>
      <c r="N4484" s="175" t="s">
        <v>11862</v>
      </c>
      <c r="O4484" t="s">
        <v>1618</v>
      </c>
    </row>
    <row r="4485" spans="12:15">
      <c r="L4485" t="s">
        <v>7179</v>
      </c>
      <c r="M4485" s="175" t="s">
        <v>14768</v>
      </c>
      <c r="N4485" s="175" t="s">
        <v>11863</v>
      </c>
      <c r="O4485" t="s">
        <v>1616</v>
      </c>
    </row>
    <row r="4486" spans="12:15">
      <c r="L4486" t="s">
        <v>7180</v>
      </c>
      <c r="M4486" s="175" t="s">
        <v>14769</v>
      </c>
      <c r="N4486" s="175" t="s">
        <v>11864</v>
      </c>
      <c r="O4486" t="s">
        <v>1616</v>
      </c>
    </row>
    <row r="4487" spans="12:15">
      <c r="L4487" t="s">
        <v>7181</v>
      </c>
      <c r="M4487" s="175" t="s">
        <v>14770</v>
      </c>
      <c r="N4487" s="175" t="s">
        <v>11865</v>
      </c>
      <c r="O4487" t="s">
        <v>1616</v>
      </c>
    </row>
    <row r="4488" spans="12:15">
      <c r="L4488" t="s">
        <v>7182</v>
      </c>
      <c r="M4488" s="175"/>
      <c r="N4488" s="175" t="s">
        <v>11866</v>
      </c>
      <c r="O4488" t="s">
        <v>1616</v>
      </c>
    </row>
    <row r="4489" spans="12:15">
      <c r="L4489" t="s">
        <v>7183</v>
      </c>
      <c r="M4489" s="175" t="s">
        <v>14771</v>
      </c>
      <c r="N4489" s="175" t="s">
        <v>10741</v>
      </c>
      <c r="O4489" t="s">
        <v>1616</v>
      </c>
    </row>
    <row r="4490" spans="12:15">
      <c r="L4490" t="s">
        <v>7184</v>
      </c>
      <c r="M4490" s="175" t="s">
        <v>14771</v>
      </c>
      <c r="N4490" s="175" t="s">
        <v>11867</v>
      </c>
      <c r="O4490" t="s">
        <v>1616</v>
      </c>
    </row>
    <row r="4491" spans="12:15">
      <c r="L4491" t="s">
        <v>7185</v>
      </c>
      <c r="M4491" s="175" t="s">
        <v>14772</v>
      </c>
      <c r="N4491" s="175" t="s">
        <v>10745</v>
      </c>
      <c r="O4491" t="s">
        <v>1616</v>
      </c>
    </row>
    <row r="4492" spans="12:15">
      <c r="L4492" t="s">
        <v>7186</v>
      </c>
      <c r="M4492" s="175" t="s">
        <v>14773</v>
      </c>
      <c r="N4492" s="175" t="s">
        <v>11868</v>
      </c>
      <c r="O4492" t="s">
        <v>1616</v>
      </c>
    </row>
    <row r="4493" spans="12:15">
      <c r="L4493" t="s">
        <v>7187</v>
      </c>
      <c r="M4493" s="175" t="s">
        <v>14774</v>
      </c>
      <c r="N4493" s="175" t="s">
        <v>11869</v>
      </c>
      <c r="O4493" t="s">
        <v>1616</v>
      </c>
    </row>
    <row r="4494" spans="12:15">
      <c r="L4494" t="s">
        <v>7188</v>
      </c>
      <c r="M4494" s="175" t="s">
        <v>14775</v>
      </c>
      <c r="N4494" s="175" t="s">
        <v>11870</v>
      </c>
      <c r="O4494" t="s">
        <v>1616</v>
      </c>
    </row>
    <row r="4495" spans="12:15">
      <c r="L4495" t="s">
        <v>7189</v>
      </c>
      <c r="M4495" s="175" t="s">
        <v>14776</v>
      </c>
      <c r="N4495" s="175" t="s">
        <v>11871</v>
      </c>
      <c r="O4495" t="s">
        <v>1616</v>
      </c>
    </row>
    <row r="4496" spans="12:15">
      <c r="L4496" t="s">
        <v>7190</v>
      </c>
      <c r="M4496" s="175" t="s">
        <v>14777</v>
      </c>
      <c r="N4496" s="175" t="s">
        <v>11872</v>
      </c>
      <c r="O4496" t="s">
        <v>1616</v>
      </c>
    </row>
    <row r="4497" spans="12:15">
      <c r="L4497" t="s">
        <v>7191</v>
      </c>
      <c r="M4497" s="175"/>
      <c r="N4497" s="175" t="s">
        <v>11873</v>
      </c>
      <c r="O4497" t="s">
        <v>1616</v>
      </c>
    </row>
    <row r="4498" spans="12:15">
      <c r="L4498" t="s">
        <v>7192</v>
      </c>
      <c r="M4498" s="175" t="s">
        <v>14778</v>
      </c>
      <c r="N4498" s="175" t="s">
        <v>11874</v>
      </c>
      <c r="O4498" t="s">
        <v>1616</v>
      </c>
    </row>
    <row r="4499" spans="12:15">
      <c r="L4499" t="s">
        <v>7193</v>
      </c>
      <c r="M4499" s="175" t="s">
        <v>14779</v>
      </c>
      <c r="N4499" s="175" t="s">
        <v>11875</v>
      </c>
      <c r="O4499" t="s">
        <v>1618</v>
      </c>
    </row>
    <row r="4500" spans="12:15">
      <c r="L4500" t="s">
        <v>7194</v>
      </c>
      <c r="M4500" s="175" t="s">
        <v>14780</v>
      </c>
      <c r="N4500" s="175" t="s">
        <v>11876</v>
      </c>
      <c r="O4500" t="s">
        <v>1618</v>
      </c>
    </row>
    <row r="4501" spans="12:15">
      <c r="L4501" t="s">
        <v>7195</v>
      </c>
      <c r="M4501" s="175" t="s">
        <v>14781</v>
      </c>
      <c r="N4501" s="175" t="s">
        <v>11877</v>
      </c>
      <c r="O4501" t="s">
        <v>1618</v>
      </c>
    </row>
    <row r="4502" spans="12:15">
      <c r="L4502" t="s">
        <v>7196</v>
      </c>
      <c r="M4502" s="175" t="s">
        <v>14782</v>
      </c>
      <c r="N4502" s="175" t="s">
        <v>11878</v>
      </c>
      <c r="O4502" t="s">
        <v>1618</v>
      </c>
    </row>
    <row r="4503" spans="12:15">
      <c r="L4503" t="s">
        <v>7197</v>
      </c>
      <c r="M4503" s="175" t="s">
        <v>14783</v>
      </c>
      <c r="N4503" s="175" t="s">
        <v>11879</v>
      </c>
      <c r="O4503" t="s">
        <v>1616</v>
      </c>
    </row>
    <row r="4504" spans="12:15">
      <c r="L4504" t="s">
        <v>7198</v>
      </c>
      <c r="M4504" s="175" t="s">
        <v>14784</v>
      </c>
      <c r="N4504" s="175" t="s">
        <v>11880</v>
      </c>
      <c r="O4504" t="s">
        <v>1616</v>
      </c>
    </row>
    <row r="4505" spans="12:15">
      <c r="L4505" t="s">
        <v>7199</v>
      </c>
      <c r="M4505" s="175" t="s">
        <v>14785</v>
      </c>
      <c r="N4505" s="175" t="s">
        <v>11881</v>
      </c>
      <c r="O4505" t="s">
        <v>1618</v>
      </c>
    </row>
    <row r="4506" spans="12:15">
      <c r="L4506" t="s">
        <v>7200</v>
      </c>
      <c r="M4506" s="175" t="s">
        <v>14786</v>
      </c>
      <c r="N4506" s="175" t="s">
        <v>11882</v>
      </c>
      <c r="O4506" t="s">
        <v>1618</v>
      </c>
    </row>
    <row r="4507" spans="12:15">
      <c r="L4507" t="s">
        <v>7201</v>
      </c>
      <c r="M4507" s="175"/>
      <c r="N4507" s="175" t="s">
        <v>11883</v>
      </c>
      <c r="O4507" t="s">
        <v>1616</v>
      </c>
    </row>
    <row r="4508" spans="12:15">
      <c r="L4508" t="s">
        <v>7202</v>
      </c>
      <c r="M4508" s="175"/>
      <c r="N4508" s="175" t="s">
        <v>11884</v>
      </c>
      <c r="O4508" t="s">
        <v>1616</v>
      </c>
    </row>
    <row r="4509" spans="12:15">
      <c r="L4509" t="s">
        <v>7203</v>
      </c>
      <c r="M4509" s="175"/>
      <c r="N4509" s="175" t="s">
        <v>11885</v>
      </c>
      <c r="O4509" t="s">
        <v>1616</v>
      </c>
    </row>
    <row r="4510" spans="12:15">
      <c r="L4510" t="s">
        <v>7204</v>
      </c>
      <c r="M4510" s="175" t="s">
        <v>14787</v>
      </c>
      <c r="N4510" s="175" t="s">
        <v>11886</v>
      </c>
      <c r="O4510" t="s">
        <v>1618</v>
      </c>
    </row>
    <row r="4511" spans="12:15">
      <c r="L4511" t="s">
        <v>7205</v>
      </c>
      <c r="M4511" s="175" t="s">
        <v>14788</v>
      </c>
      <c r="N4511" s="175" t="s">
        <v>11887</v>
      </c>
      <c r="O4511" t="s">
        <v>1616</v>
      </c>
    </row>
    <row r="4512" spans="12:15">
      <c r="L4512" t="s">
        <v>7206</v>
      </c>
      <c r="M4512" s="175" t="s">
        <v>14789</v>
      </c>
      <c r="N4512" s="175" t="s">
        <v>11888</v>
      </c>
      <c r="O4512" t="s">
        <v>1616</v>
      </c>
    </row>
    <row r="4513" spans="12:15">
      <c r="L4513" t="s">
        <v>7207</v>
      </c>
      <c r="M4513" s="175" t="s">
        <v>14790</v>
      </c>
      <c r="N4513" s="175" t="s">
        <v>11889</v>
      </c>
      <c r="O4513" t="s">
        <v>1616</v>
      </c>
    </row>
    <row r="4514" spans="12:15">
      <c r="L4514" t="s">
        <v>7208</v>
      </c>
      <c r="M4514" s="175" t="s">
        <v>14791</v>
      </c>
      <c r="N4514" s="175" t="s">
        <v>11890</v>
      </c>
      <c r="O4514" t="s">
        <v>1616</v>
      </c>
    </row>
    <row r="4515" spans="12:15">
      <c r="L4515" t="s">
        <v>7209</v>
      </c>
      <c r="M4515" s="175" t="s">
        <v>14792</v>
      </c>
      <c r="N4515" s="175" t="s">
        <v>11891</v>
      </c>
      <c r="O4515" t="s">
        <v>1618</v>
      </c>
    </row>
    <row r="4516" spans="12:15">
      <c r="L4516" t="s">
        <v>7210</v>
      </c>
      <c r="M4516" s="175" t="s">
        <v>14793</v>
      </c>
      <c r="N4516" s="175" t="s">
        <v>11892</v>
      </c>
      <c r="O4516" t="s">
        <v>1618</v>
      </c>
    </row>
    <row r="4517" spans="12:15">
      <c r="L4517" t="s">
        <v>7211</v>
      </c>
      <c r="M4517" s="175" t="s">
        <v>14794</v>
      </c>
      <c r="N4517" s="175" t="s">
        <v>11893</v>
      </c>
      <c r="O4517" t="s">
        <v>1618</v>
      </c>
    </row>
    <row r="4518" spans="12:15">
      <c r="L4518" t="s">
        <v>7212</v>
      </c>
      <c r="M4518" s="175" t="s">
        <v>14795</v>
      </c>
      <c r="N4518" s="175" t="s">
        <v>11894</v>
      </c>
      <c r="O4518" t="s">
        <v>1616</v>
      </c>
    </row>
    <row r="4519" spans="12:15">
      <c r="L4519" t="s">
        <v>7213</v>
      </c>
      <c r="M4519" s="175" t="s">
        <v>14796</v>
      </c>
      <c r="N4519" s="175" t="s">
        <v>11895</v>
      </c>
      <c r="O4519" t="s">
        <v>14995</v>
      </c>
    </row>
    <row r="4520" spans="12:15">
      <c r="L4520" t="s">
        <v>7214</v>
      </c>
      <c r="M4520" s="175" t="s">
        <v>14797</v>
      </c>
      <c r="N4520" s="175" t="s">
        <v>11896</v>
      </c>
      <c r="O4520" t="s">
        <v>1618</v>
      </c>
    </row>
    <row r="4521" spans="12:15">
      <c r="L4521" t="s">
        <v>7215</v>
      </c>
      <c r="M4521" s="175" t="s">
        <v>14798</v>
      </c>
      <c r="N4521" s="175" t="s">
        <v>11897</v>
      </c>
      <c r="O4521" t="s">
        <v>1618</v>
      </c>
    </row>
    <row r="4522" spans="12:15">
      <c r="L4522" t="s">
        <v>7216</v>
      </c>
      <c r="M4522" s="175" t="s">
        <v>14799</v>
      </c>
      <c r="N4522" s="175" t="s">
        <v>11898</v>
      </c>
      <c r="O4522" t="s">
        <v>1618</v>
      </c>
    </row>
    <row r="4523" spans="12:15">
      <c r="L4523" t="s">
        <v>7217</v>
      </c>
      <c r="M4523" s="175" t="s">
        <v>14800</v>
      </c>
      <c r="N4523" s="175" t="s">
        <v>11899</v>
      </c>
      <c r="O4523" t="s">
        <v>1618</v>
      </c>
    </row>
    <row r="4524" spans="12:15">
      <c r="L4524" t="s">
        <v>7218</v>
      </c>
      <c r="M4524" s="175" t="s">
        <v>14801</v>
      </c>
      <c r="N4524" s="175" t="s">
        <v>11900</v>
      </c>
      <c r="O4524" t="s">
        <v>1616</v>
      </c>
    </row>
    <row r="4525" spans="12:15">
      <c r="L4525" t="s">
        <v>7219</v>
      </c>
      <c r="M4525" s="175" t="s">
        <v>14802</v>
      </c>
      <c r="N4525" s="175" t="s">
        <v>11901</v>
      </c>
      <c r="O4525" t="s">
        <v>1616</v>
      </c>
    </row>
    <row r="4526" spans="12:15">
      <c r="L4526" t="s">
        <v>7220</v>
      </c>
      <c r="M4526" s="175" t="s">
        <v>14803</v>
      </c>
      <c r="N4526" s="175" t="s">
        <v>11902</v>
      </c>
      <c r="O4526" t="s">
        <v>1616</v>
      </c>
    </row>
    <row r="4527" spans="12:15">
      <c r="L4527" t="s">
        <v>7221</v>
      </c>
      <c r="M4527" s="175" t="s">
        <v>14804</v>
      </c>
      <c r="N4527" s="175" t="s">
        <v>11903</v>
      </c>
      <c r="O4527" t="s">
        <v>1616</v>
      </c>
    </row>
    <row r="4528" spans="12:15">
      <c r="L4528" t="s">
        <v>7222</v>
      </c>
      <c r="M4528" s="175" t="s">
        <v>14805</v>
      </c>
      <c r="N4528" s="175" t="s">
        <v>11904</v>
      </c>
      <c r="O4528" t="s">
        <v>1616</v>
      </c>
    </row>
    <row r="4529" spans="12:15">
      <c r="L4529" t="s">
        <v>7223</v>
      </c>
      <c r="M4529" s="175" t="s">
        <v>14806</v>
      </c>
      <c r="N4529" s="175" t="s">
        <v>11905</v>
      </c>
      <c r="O4529" t="s">
        <v>1618</v>
      </c>
    </row>
    <row r="4530" spans="12:15">
      <c r="L4530" t="s">
        <v>7224</v>
      </c>
      <c r="M4530" s="175" t="s">
        <v>14807</v>
      </c>
      <c r="N4530" s="175" t="s">
        <v>11906</v>
      </c>
      <c r="O4530" t="s">
        <v>1618</v>
      </c>
    </row>
    <row r="4531" spans="12:15">
      <c r="L4531" t="s">
        <v>7225</v>
      </c>
      <c r="M4531" s="175" t="s">
        <v>14808</v>
      </c>
      <c r="N4531" s="175" t="s">
        <v>11907</v>
      </c>
      <c r="O4531" t="s">
        <v>1618</v>
      </c>
    </row>
    <row r="4532" spans="12:15">
      <c r="L4532" t="s">
        <v>7226</v>
      </c>
      <c r="M4532" s="175" t="s">
        <v>14809</v>
      </c>
      <c r="N4532" s="175" t="s">
        <v>11908</v>
      </c>
      <c r="O4532" t="s">
        <v>1618</v>
      </c>
    </row>
    <row r="4533" spans="12:15">
      <c r="L4533" t="s">
        <v>7227</v>
      </c>
      <c r="M4533" s="175" t="s">
        <v>14810</v>
      </c>
      <c r="N4533" s="175" t="s">
        <v>11909</v>
      </c>
      <c r="O4533" t="s">
        <v>1616</v>
      </c>
    </row>
    <row r="4534" spans="12:15">
      <c r="L4534" t="s">
        <v>7228</v>
      </c>
      <c r="M4534" s="175" t="s">
        <v>14811</v>
      </c>
      <c r="N4534" s="175" t="s">
        <v>11910</v>
      </c>
      <c r="O4534" t="s">
        <v>1618</v>
      </c>
    </row>
    <row r="4535" spans="12:15">
      <c r="L4535" t="s">
        <v>7229</v>
      </c>
      <c r="M4535" s="175" t="s">
        <v>14812</v>
      </c>
      <c r="N4535" s="175" t="s">
        <v>11909</v>
      </c>
      <c r="O4535" t="s">
        <v>1616</v>
      </c>
    </row>
    <row r="4536" spans="12:15">
      <c r="L4536" t="s">
        <v>7230</v>
      </c>
      <c r="M4536" s="175" t="s">
        <v>14813</v>
      </c>
      <c r="N4536" s="175" t="s">
        <v>11911</v>
      </c>
      <c r="O4536" t="s">
        <v>1616</v>
      </c>
    </row>
    <row r="4537" spans="12:15">
      <c r="L4537" t="s">
        <v>7231</v>
      </c>
      <c r="M4537" s="175" t="s">
        <v>14814</v>
      </c>
      <c r="N4537" s="175" t="s">
        <v>11912</v>
      </c>
      <c r="O4537" t="s">
        <v>1616</v>
      </c>
    </row>
    <row r="4538" spans="12:15">
      <c r="L4538" t="s">
        <v>7232</v>
      </c>
      <c r="M4538" s="175" t="s">
        <v>11913</v>
      </c>
      <c r="N4538" s="175" t="s">
        <v>11913</v>
      </c>
      <c r="O4538" t="s">
        <v>1616</v>
      </c>
    </row>
    <row r="4539" spans="12:15">
      <c r="L4539" t="s">
        <v>7233</v>
      </c>
      <c r="M4539" s="175" t="s">
        <v>14815</v>
      </c>
      <c r="N4539" s="175" t="s">
        <v>11914</v>
      </c>
      <c r="O4539" t="s">
        <v>1616</v>
      </c>
    </row>
    <row r="4540" spans="12:15">
      <c r="L4540" t="s">
        <v>7234</v>
      </c>
      <c r="M4540" s="175" t="s">
        <v>14816</v>
      </c>
      <c r="N4540" s="175" t="s">
        <v>11915</v>
      </c>
      <c r="O4540" t="s">
        <v>1616</v>
      </c>
    </row>
    <row r="4541" spans="12:15">
      <c r="L4541" t="s">
        <v>7235</v>
      </c>
      <c r="M4541" s="175" t="s">
        <v>14817</v>
      </c>
      <c r="N4541" s="175" t="s">
        <v>11916</v>
      </c>
      <c r="O4541" t="s">
        <v>1616</v>
      </c>
    </row>
    <row r="4542" spans="12:15">
      <c r="L4542" t="s">
        <v>7236</v>
      </c>
      <c r="M4542" s="175" t="s">
        <v>14818</v>
      </c>
      <c r="N4542" s="175" t="s">
        <v>11917</v>
      </c>
      <c r="O4542" t="s">
        <v>1614</v>
      </c>
    </row>
    <row r="4543" spans="12:15">
      <c r="L4543" t="s">
        <v>7237</v>
      </c>
      <c r="M4543" s="175" t="s">
        <v>14819</v>
      </c>
      <c r="N4543" s="175" t="s">
        <v>11918</v>
      </c>
      <c r="O4543" t="s">
        <v>1616</v>
      </c>
    </row>
    <row r="4544" spans="12:15">
      <c r="L4544" t="s">
        <v>7238</v>
      </c>
      <c r="M4544" s="175" t="s">
        <v>14820</v>
      </c>
      <c r="N4544" s="175" t="s">
        <v>11919</v>
      </c>
      <c r="O4544" t="s">
        <v>1616</v>
      </c>
    </row>
    <row r="4545" spans="12:15">
      <c r="L4545" t="s">
        <v>7239</v>
      </c>
      <c r="M4545" s="175" t="s">
        <v>14821</v>
      </c>
      <c r="N4545" s="175" t="s">
        <v>11920</v>
      </c>
      <c r="O4545" t="s">
        <v>1616</v>
      </c>
    </row>
    <row r="4546" spans="12:15">
      <c r="L4546" t="s">
        <v>7240</v>
      </c>
      <c r="M4546" s="175" t="s">
        <v>14822</v>
      </c>
      <c r="N4546" s="175" t="s">
        <v>11921</v>
      </c>
      <c r="O4546" t="s">
        <v>1616</v>
      </c>
    </row>
    <row r="4547" spans="12:15">
      <c r="L4547" t="s">
        <v>7241</v>
      </c>
      <c r="M4547" s="175" t="s">
        <v>14823</v>
      </c>
      <c r="N4547" s="175" t="s">
        <v>11922</v>
      </c>
      <c r="O4547" t="s">
        <v>1618</v>
      </c>
    </row>
    <row r="4548" spans="12:15">
      <c r="L4548" t="s">
        <v>7242</v>
      </c>
      <c r="M4548" s="175" t="s">
        <v>14824</v>
      </c>
      <c r="N4548" s="175" t="s">
        <v>11923</v>
      </c>
      <c r="O4548" t="s">
        <v>1618</v>
      </c>
    </row>
    <row r="4549" spans="12:15">
      <c r="L4549" t="s">
        <v>7243</v>
      </c>
      <c r="M4549" s="175" t="s">
        <v>14825</v>
      </c>
      <c r="N4549" s="175" t="s">
        <v>11924</v>
      </c>
      <c r="O4549" t="s">
        <v>1618</v>
      </c>
    </row>
    <row r="4550" spans="12:15">
      <c r="L4550" t="s">
        <v>7244</v>
      </c>
      <c r="M4550" s="175" t="s">
        <v>14826</v>
      </c>
      <c r="N4550" s="175" t="s">
        <v>11925</v>
      </c>
      <c r="O4550" t="s">
        <v>1618</v>
      </c>
    </row>
    <row r="4551" spans="12:15">
      <c r="L4551" t="s">
        <v>7245</v>
      </c>
      <c r="M4551" s="175" t="s">
        <v>14827</v>
      </c>
      <c r="N4551" s="175" t="s">
        <v>11926</v>
      </c>
      <c r="O4551" t="s">
        <v>1618</v>
      </c>
    </row>
    <row r="4552" spans="12:15">
      <c r="L4552" t="s">
        <v>7246</v>
      </c>
      <c r="M4552" s="175" t="s">
        <v>14828</v>
      </c>
      <c r="N4552" s="175" t="s">
        <v>11927</v>
      </c>
      <c r="O4552" t="s">
        <v>1618</v>
      </c>
    </row>
    <row r="4553" spans="12:15">
      <c r="L4553" t="s">
        <v>7247</v>
      </c>
      <c r="M4553" s="175" t="s">
        <v>11928</v>
      </c>
      <c r="N4553" s="175" t="s">
        <v>11928</v>
      </c>
      <c r="O4553" t="s">
        <v>1616</v>
      </c>
    </row>
    <row r="4554" spans="12:15">
      <c r="L4554" t="s">
        <v>7248</v>
      </c>
      <c r="M4554" s="175" t="s">
        <v>11929</v>
      </c>
      <c r="N4554" s="175" t="s">
        <v>11929</v>
      </c>
      <c r="O4554" t="s">
        <v>1616</v>
      </c>
    </row>
    <row r="4555" spans="12:15">
      <c r="L4555" t="s">
        <v>7249</v>
      </c>
      <c r="M4555" s="175" t="s">
        <v>14829</v>
      </c>
      <c r="N4555" s="175" t="s">
        <v>11930</v>
      </c>
      <c r="O4555" t="s">
        <v>1618</v>
      </c>
    </row>
    <row r="4556" spans="12:15">
      <c r="L4556" t="s">
        <v>7250</v>
      </c>
      <c r="M4556" s="175" t="s">
        <v>14830</v>
      </c>
      <c r="N4556" s="175" t="s">
        <v>11931</v>
      </c>
      <c r="O4556" t="s">
        <v>1618</v>
      </c>
    </row>
    <row r="4557" spans="12:15">
      <c r="L4557" t="s">
        <v>7251</v>
      </c>
      <c r="M4557" s="175" t="s">
        <v>14491</v>
      </c>
      <c r="N4557" s="175" t="s">
        <v>11932</v>
      </c>
      <c r="O4557" t="s">
        <v>1616</v>
      </c>
    </row>
    <row r="4558" spans="12:15">
      <c r="L4558" t="s">
        <v>7252</v>
      </c>
      <c r="M4558" s="175" t="s">
        <v>14831</v>
      </c>
      <c r="N4558" s="175" t="s">
        <v>11933</v>
      </c>
      <c r="O4558" t="s">
        <v>1616</v>
      </c>
    </row>
    <row r="4559" spans="12:15">
      <c r="L4559" t="s">
        <v>7253</v>
      </c>
      <c r="M4559" s="175" t="s">
        <v>14832</v>
      </c>
      <c r="N4559" s="175" t="s">
        <v>11934</v>
      </c>
      <c r="O4559" t="s">
        <v>1616</v>
      </c>
    </row>
    <row r="4560" spans="12:15">
      <c r="L4560" t="s">
        <v>7254</v>
      </c>
      <c r="M4560" s="175" t="s">
        <v>14833</v>
      </c>
      <c r="N4560" s="175" t="s">
        <v>11935</v>
      </c>
      <c r="O4560" t="s">
        <v>1616</v>
      </c>
    </row>
    <row r="4561" spans="12:15">
      <c r="L4561" t="s">
        <v>7255</v>
      </c>
      <c r="M4561" s="175" t="s">
        <v>14834</v>
      </c>
      <c r="N4561" s="175" t="s">
        <v>11936</v>
      </c>
      <c r="O4561" t="s">
        <v>1616</v>
      </c>
    </row>
    <row r="4562" spans="12:15">
      <c r="L4562" t="s">
        <v>7256</v>
      </c>
      <c r="M4562" s="175" t="s">
        <v>14835</v>
      </c>
      <c r="N4562" s="175" t="s">
        <v>11937</v>
      </c>
      <c r="O4562" t="s">
        <v>1616</v>
      </c>
    </row>
    <row r="4563" spans="12:15">
      <c r="L4563" t="s">
        <v>7257</v>
      </c>
      <c r="M4563" s="175" t="s">
        <v>14836</v>
      </c>
      <c r="N4563" s="175" t="s">
        <v>11938</v>
      </c>
      <c r="O4563" t="s">
        <v>1616</v>
      </c>
    </row>
    <row r="4564" spans="12:15">
      <c r="L4564" t="s">
        <v>7258</v>
      </c>
      <c r="M4564" s="175" t="s">
        <v>14837</v>
      </c>
      <c r="N4564" s="175" t="s">
        <v>11939</v>
      </c>
      <c r="O4564" t="s">
        <v>1616</v>
      </c>
    </row>
    <row r="4565" spans="12:15">
      <c r="L4565" t="s">
        <v>7259</v>
      </c>
      <c r="M4565" s="175" t="s">
        <v>14838</v>
      </c>
      <c r="N4565" s="175" t="s">
        <v>11940</v>
      </c>
      <c r="O4565" t="s">
        <v>1616</v>
      </c>
    </row>
    <row r="4566" spans="12:15">
      <c r="L4566" t="s">
        <v>7260</v>
      </c>
      <c r="M4566" s="175" t="s">
        <v>14839</v>
      </c>
      <c r="N4566" s="175" t="s">
        <v>11941</v>
      </c>
      <c r="O4566" t="s">
        <v>1616</v>
      </c>
    </row>
    <row r="4567" spans="12:15">
      <c r="L4567" t="s">
        <v>7261</v>
      </c>
      <c r="M4567" s="175" t="s">
        <v>14840</v>
      </c>
      <c r="N4567" s="175" t="s">
        <v>11942</v>
      </c>
      <c r="O4567" t="s">
        <v>1616</v>
      </c>
    </row>
    <row r="4568" spans="12:15">
      <c r="L4568" t="s">
        <v>7262</v>
      </c>
      <c r="M4568" s="175" t="s">
        <v>14841</v>
      </c>
      <c r="N4568" s="175" t="s">
        <v>11943</v>
      </c>
      <c r="O4568" t="s">
        <v>1616</v>
      </c>
    </row>
    <row r="4569" spans="12:15">
      <c r="L4569" t="s">
        <v>7263</v>
      </c>
      <c r="M4569" s="175" t="s">
        <v>14842</v>
      </c>
      <c r="N4569" s="175" t="s">
        <v>11944</v>
      </c>
      <c r="O4569" t="s">
        <v>1616</v>
      </c>
    </row>
    <row r="4570" spans="12:15">
      <c r="L4570" t="s">
        <v>7264</v>
      </c>
      <c r="M4570" s="175" t="s">
        <v>14843</v>
      </c>
      <c r="N4570" s="175" t="s">
        <v>11945</v>
      </c>
      <c r="O4570" t="s">
        <v>1616</v>
      </c>
    </row>
    <row r="4571" spans="12:15">
      <c r="L4571" t="s">
        <v>7265</v>
      </c>
      <c r="M4571" s="175" t="s">
        <v>14844</v>
      </c>
      <c r="N4571" s="175" t="s">
        <v>11946</v>
      </c>
      <c r="O4571" t="s">
        <v>1618</v>
      </c>
    </row>
    <row r="4572" spans="12:15">
      <c r="L4572" t="s">
        <v>7266</v>
      </c>
      <c r="M4572" s="175" t="s">
        <v>14845</v>
      </c>
      <c r="N4572" s="175" t="s">
        <v>11947</v>
      </c>
      <c r="O4572" t="s">
        <v>1618</v>
      </c>
    </row>
    <row r="4573" spans="12:15">
      <c r="L4573" t="s">
        <v>7267</v>
      </c>
      <c r="M4573" s="175" t="s">
        <v>14846</v>
      </c>
      <c r="N4573" s="175" t="s">
        <v>11948</v>
      </c>
      <c r="O4573" t="s">
        <v>1616</v>
      </c>
    </row>
    <row r="4574" spans="12:15">
      <c r="L4574" t="s">
        <v>7268</v>
      </c>
      <c r="M4574" s="175" t="s">
        <v>14847</v>
      </c>
      <c r="N4574" s="175" t="s">
        <v>11949</v>
      </c>
      <c r="O4574" t="s">
        <v>1616</v>
      </c>
    </row>
    <row r="4575" spans="12:15">
      <c r="L4575" t="s">
        <v>7269</v>
      </c>
      <c r="M4575" s="175" t="s">
        <v>14848</v>
      </c>
      <c r="N4575" s="175" t="s">
        <v>11950</v>
      </c>
      <c r="O4575" t="s">
        <v>1604</v>
      </c>
    </row>
    <row r="4576" spans="12:15">
      <c r="L4576" t="s">
        <v>7270</v>
      </c>
      <c r="M4576" s="175" t="s">
        <v>14849</v>
      </c>
      <c r="N4576" s="175" t="s">
        <v>11951</v>
      </c>
      <c r="O4576" t="s">
        <v>1618</v>
      </c>
    </row>
    <row r="4577" spans="12:15">
      <c r="L4577" t="s">
        <v>7271</v>
      </c>
      <c r="M4577" s="175" t="s">
        <v>14850</v>
      </c>
      <c r="N4577" s="175" t="s">
        <v>11952</v>
      </c>
      <c r="O4577" t="s">
        <v>1618</v>
      </c>
    </row>
    <row r="4578" spans="12:15">
      <c r="L4578" t="s">
        <v>7272</v>
      </c>
      <c r="M4578" s="175" t="s">
        <v>14851</v>
      </c>
      <c r="N4578" s="175" t="s">
        <v>11953</v>
      </c>
      <c r="O4578" t="s">
        <v>1616</v>
      </c>
    </row>
    <row r="4579" spans="12:15">
      <c r="L4579" t="s">
        <v>7273</v>
      </c>
      <c r="M4579" s="175" t="s">
        <v>13902</v>
      </c>
      <c r="N4579" s="175" t="s">
        <v>10845</v>
      </c>
      <c r="O4579" t="s">
        <v>1618</v>
      </c>
    </row>
    <row r="4580" spans="12:15">
      <c r="L4580" t="s">
        <v>7274</v>
      </c>
      <c r="M4580" s="175" t="s">
        <v>14852</v>
      </c>
      <c r="N4580" s="175" t="s">
        <v>11954</v>
      </c>
      <c r="O4580" t="s">
        <v>1616</v>
      </c>
    </row>
    <row r="4581" spans="12:15">
      <c r="L4581" t="s">
        <v>7275</v>
      </c>
      <c r="M4581" s="175" t="s">
        <v>14853</v>
      </c>
      <c r="N4581" s="175" t="s">
        <v>11955</v>
      </c>
      <c r="O4581" t="s">
        <v>1616</v>
      </c>
    </row>
    <row r="4582" spans="12:15">
      <c r="L4582" t="s">
        <v>7276</v>
      </c>
      <c r="M4582" t="s">
        <v>14854</v>
      </c>
      <c r="N4582" t="s">
        <v>11956</v>
      </c>
      <c r="O4582" t="s">
        <v>1616</v>
      </c>
    </row>
    <row r="4583" spans="12:15">
      <c r="L4583" t="s">
        <v>7277</v>
      </c>
      <c r="M4583" t="e">
        <f>BENEFICIARIOS satisfechos a partir de la atención brindada a través del componente de la OPSR en el periodo n /BENEFICIARIOS ATENDIDOS con el componente de la OPSR en el periodo n</f>
        <v>#NAME?</v>
      </c>
      <c r="N4583" t="s">
        <v>11956</v>
      </c>
      <c r="O4583" t="s">
        <v>1618</v>
      </c>
    </row>
    <row r="4584" spans="12:15">
      <c r="L4584" t="s">
        <v>7278</v>
      </c>
      <c r="M4584" t="s">
        <v>14855</v>
      </c>
      <c r="N4584" t="s">
        <v>11957</v>
      </c>
      <c r="O4584" t="s">
        <v>1616</v>
      </c>
    </row>
    <row r="4585" spans="12:15">
      <c r="L4585" t="s">
        <v>7279</v>
      </c>
      <c r="M4585" t="s">
        <v>14856</v>
      </c>
      <c r="N4585" t="s">
        <v>11958</v>
      </c>
      <c r="O4585" t="s">
        <v>1616</v>
      </c>
    </row>
    <row r="4586" spans="12:15">
      <c r="L4586" t="s">
        <v>7280</v>
      </c>
      <c r="M4586" t="s">
        <v>14857</v>
      </c>
      <c r="N4586" t="s">
        <v>11959</v>
      </c>
      <c r="O4586" t="s">
        <v>1616</v>
      </c>
    </row>
    <row r="4587" spans="12:15">
      <c r="L4587" t="s">
        <v>7281</v>
      </c>
      <c r="M4587" t="s">
        <v>14858</v>
      </c>
      <c r="N4587" t="s">
        <v>11960</v>
      </c>
      <c r="O4587" t="s">
        <v>1616</v>
      </c>
    </row>
    <row r="4588" spans="12:15">
      <c r="L4588" t="s">
        <v>7282</v>
      </c>
      <c r="M4588" t="s">
        <v>14859</v>
      </c>
      <c r="N4588" t="s">
        <v>11961</v>
      </c>
      <c r="O4588" t="s">
        <v>1618</v>
      </c>
    </row>
    <row r="4589" spans="12:15">
      <c r="L4589" t="s">
        <v>7283</v>
      </c>
      <c r="M4589" s="175" t="s">
        <v>14860</v>
      </c>
      <c r="N4589" s="175" t="s">
        <v>11962</v>
      </c>
      <c r="O4589" t="s">
        <v>1618</v>
      </c>
    </row>
    <row r="4590" spans="12:15">
      <c r="L4590" t="s">
        <v>7284</v>
      </c>
      <c r="M4590" s="175" t="s">
        <v>14861</v>
      </c>
      <c r="N4590" s="175" t="s">
        <v>11963</v>
      </c>
      <c r="O4590" t="s">
        <v>1618</v>
      </c>
    </row>
    <row r="4591" spans="12:15">
      <c r="L4591" t="s">
        <v>7285</v>
      </c>
      <c r="M4591" s="175" t="s">
        <v>14862</v>
      </c>
      <c r="N4591" s="175" t="s">
        <v>11964</v>
      </c>
      <c r="O4591" t="s">
        <v>1618</v>
      </c>
    </row>
    <row r="4592" spans="12:15">
      <c r="L4592" t="s">
        <v>7286</v>
      </c>
      <c r="M4592" t="s">
        <v>14863</v>
      </c>
      <c r="N4592" t="s">
        <v>11965</v>
      </c>
      <c r="O4592" t="s">
        <v>1616</v>
      </c>
    </row>
    <row r="4593" spans="12:15">
      <c r="L4593" t="s">
        <v>7287</v>
      </c>
      <c r="M4593" t="s">
        <v>14864</v>
      </c>
      <c r="N4593" t="s">
        <v>11966</v>
      </c>
      <c r="O4593" t="s">
        <v>1616</v>
      </c>
    </row>
    <row r="4594" spans="12:15">
      <c r="L4594" t="s">
        <v>7288</v>
      </c>
      <c r="M4594" t="s">
        <v>14865</v>
      </c>
      <c r="N4594" t="s">
        <v>11967</v>
      </c>
      <c r="O4594" t="s">
        <v>1616</v>
      </c>
    </row>
    <row r="4595" spans="12:15">
      <c r="L4595" t="s">
        <v>7289</v>
      </c>
      <c r="M4595" t="s">
        <v>14866</v>
      </c>
      <c r="N4595" t="s">
        <v>11968</v>
      </c>
      <c r="O4595" t="s">
        <v>1616</v>
      </c>
    </row>
    <row r="4596" spans="12:15">
      <c r="L4596" t="s">
        <v>7290</v>
      </c>
      <c r="M4596" t="s">
        <v>14867</v>
      </c>
      <c r="N4596" t="s">
        <v>11969</v>
      </c>
      <c r="O4596" t="s">
        <v>1616</v>
      </c>
    </row>
    <row r="4597" spans="12:15">
      <c r="L4597" t="s">
        <v>7291</v>
      </c>
      <c r="M4597" t="s">
        <v>14868</v>
      </c>
      <c r="N4597" t="s">
        <v>11970</v>
      </c>
      <c r="O4597" t="s">
        <v>1616</v>
      </c>
    </row>
    <row r="4598" spans="12:15">
      <c r="L4598" t="s">
        <v>7292</v>
      </c>
      <c r="M4598" t="s">
        <v>14869</v>
      </c>
      <c r="N4598" t="s">
        <v>11971</v>
      </c>
      <c r="O4598" t="s">
        <v>1616</v>
      </c>
    </row>
    <row r="4599" spans="12:15">
      <c r="L4599" t="s">
        <v>7293</v>
      </c>
      <c r="M4599" t="s">
        <v>14870</v>
      </c>
      <c r="N4599" t="s">
        <v>11972</v>
      </c>
      <c r="O4599" t="s">
        <v>1616</v>
      </c>
    </row>
    <row r="4600" spans="12:15">
      <c r="L4600" t="s">
        <v>7294</v>
      </c>
      <c r="M4600" t="s">
        <v>14871</v>
      </c>
      <c r="N4600" t="s">
        <v>11973</v>
      </c>
      <c r="O4600" t="s">
        <v>1616</v>
      </c>
    </row>
    <row r="4601" spans="12:15">
      <c r="L4601" t="s">
        <v>7295</v>
      </c>
      <c r="M4601" t="s">
        <v>14872</v>
      </c>
      <c r="N4601" t="s">
        <v>11974</v>
      </c>
      <c r="O4601" t="s">
        <v>1618</v>
      </c>
    </row>
    <row r="4602" spans="12:15">
      <c r="L4602" t="s">
        <v>7296</v>
      </c>
      <c r="M4602" t="s">
        <v>14873</v>
      </c>
      <c r="N4602" t="s">
        <v>11975</v>
      </c>
      <c r="O4602" t="s">
        <v>1616</v>
      </c>
    </row>
    <row r="4603" spans="12:15">
      <c r="L4603" t="s">
        <v>7297</v>
      </c>
      <c r="M4603" t="s">
        <v>14874</v>
      </c>
      <c r="N4603" t="s">
        <v>11976</v>
      </c>
      <c r="O4603" t="s">
        <v>1616</v>
      </c>
    </row>
    <row r="4604" spans="12:15">
      <c r="L4604" t="s">
        <v>7298</v>
      </c>
      <c r="M4604" t="s">
        <v>14875</v>
      </c>
      <c r="N4604" t="s">
        <v>11977</v>
      </c>
      <c r="O4604" t="s">
        <v>1616</v>
      </c>
    </row>
    <row r="4605" spans="12:15">
      <c r="L4605" t="s">
        <v>7299</v>
      </c>
      <c r="M4605" t="s">
        <v>14876</v>
      </c>
      <c r="N4605" t="s">
        <v>11978</v>
      </c>
      <c r="O4605" t="s">
        <v>1616</v>
      </c>
    </row>
    <row r="4606" spans="12:15">
      <c r="L4606" t="s">
        <v>7300</v>
      </c>
      <c r="M4606" t="s">
        <v>14877</v>
      </c>
      <c r="N4606" t="s">
        <v>11979</v>
      </c>
      <c r="O4606" t="s">
        <v>1616</v>
      </c>
    </row>
    <row r="4607" spans="12:15">
      <c r="L4607" t="s">
        <v>7301</v>
      </c>
      <c r="M4607" t="s">
        <v>14878</v>
      </c>
      <c r="N4607" t="s">
        <v>11980</v>
      </c>
      <c r="O4607" t="s">
        <v>1616</v>
      </c>
    </row>
    <row r="4608" spans="12:15">
      <c r="L4608" t="s">
        <v>7302</v>
      </c>
      <c r="M4608" t="s">
        <v>14879</v>
      </c>
      <c r="N4608" t="s">
        <v>11981</v>
      </c>
      <c r="O4608" t="s">
        <v>1616</v>
      </c>
    </row>
    <row r="4609" spans="12:15">
      <c r="L4609" t="s">
        <v>7303</v>
      </c>
      <c r="M4609" t="s">
        <v>14880</v>
      </c>
      <c r="N4609" t="s">
        <v>11982</v>
      </c>
      <c r="O4609" t="s">
        <v>1616</v>
      </c>
    </row>
    <row r="4610" spans="12:15">
      <c r="L4610" t="s">
        <v>7304</v>
      </c>
      <c r="M4610" t="s">
        <v>14881</v>
      </c>
      <c r="N4610" t="s">
        <v>11983</v>
      </c>
      <c r="O4610" t="s">
        <v>1616</v>
      </c>
    </row>
    <row r="4611" spans="12:15">
      <c r="L4611" t="s">
        <v>7305</v>
      </c>
      <c r="N4611" t="s">
        <v>11984</v>
      </c>
      <c r="O4611" t="s">
        <v>1616</v>
      </c>
    </row>
    <row r="4612" spans="12:15">
      <c r="L4612" t="s">
        <v>7306</v>
      </c>
      <c r="M4612" t="s">
        <v>14882</v>
      </c>
      <c r="N4612" t="s">
        <v>11985</v>
      </c>
      <c r="O4612" t="s">
        <v>1618</v>
      </c>
    </row>
    <row r="4613" spans="12:15">
      <c r="L4613" t="s">
        <v>7307</v>
      </c>
      <c r="M4613" t="s">
        <v>14883</v>
      </c>
      <c r="N4613" t="s">
        <v>11986</v>
      </c>
      <c r="O4613" t="s">
        <v>1618</v>
      </c>
    </row>
    <row r="4614" spans="12:15">
      <c r="L4614" t="s">
        <v>7308</v>
      </c>
      <c r="M4614" t="s">
        <v>14884</v>
      </c>
      <c r="N4614" t="s">
        <v>11987</v>
      </c>
      <c r="O4614" t="s">
        <v>1618</v>
      </c>
    </row>
    <row r="4615" spans="12:15">
      <c r="L4615" t="s">
        <v>7309</v>
      </c>
      <c r="M4615" t="s">
        <v>14885</v>
      </c>
      <c r="N4615" t="s">
        <v>11988</v>
      </c>
      <c r="O4615" t="s">
        <v>1618</v>
      </c>
    </row>
    <row r="4616" spans="12:15">
      <c r="L4616" t="s">
        <v>7310</v>
      </c>
      <c r="M4616" t="s">
        <v>14886</v>
      </c>
      <c r="N4616" t="s">
        <v>11989</v>
      </c>
      <c r="O4616" t="s">
        <v>1616</v>
      </c>
    </row>
    <row r="4617" spans="12:15">
      <c r="L4617" t="s">
        <v>7311</v>
      </c>
      <c r="M4617" t="s">
        <v>14887</v>
      </c>
      <c r="N4617" t="s">
        <v>11990</v>
      </c>
      <c r="O4617" t="s">
        <v>1616</v>
      </c>
    </row>
    <row r="4618" spans="12:15">
      <c r="L4618" t="s">
        <v>7312</v>
      </c>
      <c r="M4618" t="s">
        <v>14888</v>
      </c>
      <c r="N4618" t="s">
        <v>11991</v>
      </c>
      <c r="O4618" t="s">
        <v>1616</v>
      </c>
    </row>
    <row r="4619" spans="12:15">
      <c r="L4619" t="s">
        <v>7313</v>
      </c>
      <c r="M4619" t="s">
        <v>14889</v>
      </c>
      <c r="N4619" t="s">
        <v>11992</v>
      </c>
      <c r="O4619" t="s">
        <v>1616</v>
      </c>
    </row>
    <row r="4620" spans="12:15">
      <c r="L4620" t="s">
        <v>7314</v>
      </c>
      <c r="M4620" t="s">
        <v>14890</v>
      </c>
      <c r="N4620" t="s">
        <v>11993</v>
      </c>
      <c r="O4620" t="s">
        <v>1616</v>
      </c>
    </row>
    <row r="4621" spans="12:15">
      <c r="L4621" t="s">
        <v>7315</v>
      </c>
      <c r="M4621" s="175" t="s">
        <v>14891</v>
      </c>
      <c r="N4621" t="s">
        <v>11994</v>
      </c>
      <c r="O4621" t="s">
        <v>1616</v>
      </c>
    </row>
    <row r="4622" spans="12:15">
      <c r="L4622" t="s">
        <v>7316</v>
      </c>
      <c r="M4622" s="175" t="s">
        <v>14892</v>
      </c>
      <c r="N4622" t="s">
        <v>11995</v>
      </c>
      <c r="O4622" t="s">
        <v>1616</v>
      </c>
    </row>
    <row r="4623" spans="12:15">
      <c r="L4623" t="s">
        <v>7317</v>
      </c>
      <c r="M4623" t="s">
        <v>14893</v>
      </c>
      <c r="N4623" t="s">
        <v>11996</v>
      </c>
      <c r="O4623" t="s">
        <v>1616</v>
      </c>
    </row>
    <row r="4624" spans="12:15">
      <c r="L4624" t="s">
        <v>7318</v>
      </c>
      <c r="M4624" t="s">
        <v>14894</v>
      </c>
      <c r="N4624" t="s">
        <v>11997</v>
      </c>
      <c r="O4624" t="s">
        <v>1616</v>
      </c>
    </row>
    <row r="4625" spans="12:15">
      <c r="L4625" t="s">
        <v>7319</v>
      </c>
      <c r="M4625" t="s">
        <v>14895</v>
      </c>
      <c r="N4625" t="s">
        <v>11998</v>
      </c>
      <c r="O4625" t="s">
        <v>1616</v>
      </c>
    </row>
    <row r="4626" spans="12:15">
      <c r="L4626" t="s">
        <v>7320</v>
      </c>
      <c r="M4626" t="s">
        <v>14896</v>
      </c>
      <c r="N4626" t="s">
        <v>11999</v>
      </c>
      <c r="O4626" t="s">
        <v>1616</v>
      </c>
    </row>
    <row r="4627" spans="12:15">
      <c r="L4627" t="s">
        <v>7321</v>
      </c>
      <c r="M4627" t="s">
        <v>14897</v>
      </c>
      <c r="N4627" t="s">
        <v>12000</v>
      </c>
      <c r="O4627" t="s">
        <v>1616</v>
      </c>
    </row>
    <row r="4628" spans="12:15">
      <c r="L4628" t="s">
        <v>7322</v>
      </c>
      <c r="M4628" t="s">
        <v>14898</v>
      </c>
      <c r="N4628" t="s">
        <v>12001</v>
      </c>
      <c r="O4628" t="s">
        <v>1616</v>
      </c>
    </row>
    <row r="4629" spans="12:15">
      <c r="L4629" t="s">
        <v>7323</v>
      </c>
      <c r="M4629" t="s">
        <v>12002</v>
      </c>
      <c r="N4629" t="s">
        <v>12002</v>
      </c>
      <c r="O4629" t="s">
        <v>1616</v>
      </c>
    </row>
    <row r="4630" spans="12:15">
      <c r="L4630" t="s">
        <v>7324</v>
      </c>
      <c r="M4630" t="s">
        <v>12003</v>
      </c>
      <c r="N4630" t="s">
        <v>12003</v>
      </c>
      <c r="O4630" t="s">
        <v>1616</v>
      </c>
    </row>
    <row r="4631" spans="12:15">
      <c r="L4631" t="s">
        <v>7325</v>
      </c>
      <c r="M4631" t="s">
        <v>12004</v>
      </c>
      <c r="N4631" t="s">
        <v>12004</v>
      </c>
      <c r="O4631" t="s">
        <v>1616</v>
      </c>
    </row>
    <row r="4632" spans="12:15">
      <c r="L4632" t="s">
        <v>7326</v>
      </c>
      <c r="M4632" t="s">
        <v>12005</v>
      </c>
      <c r="N4632" t="s">
        <v>12005</v>
      </c>
      <c r="O4632" t="s">
        <v>1616</v>
      </c>
    </row>
    <row r="4633" spans="12:15">
      <c r="L4633" t="s">
        <v>7327</v>
      </c>
      <c r="M4633" t="s">
        <v>14899</v>
      </c>
      <c r="N4633" t="s">
        <v>12006</v>
      </c>
      <c r="O4633" t="s">
        <v>1616</v>
      </c>
    </row>
    <row r="4634" spans="12:15">
      <c r="L4634" t="s">
        <v>7328</v>
      </c>
      <c r="M4634" t="e">
        <f xml:space="preserve"> monto de los Recursos entregados por concepto de artículos no alimentarios</f>
        <v>#NAME?</v>
      </c>
      <c r="N4634" t="s">
        <v>12007</v>
      </c>
      <c r="O4634" t="s">
        <v>1617</v>
      </c>
    </row>
    <row r="4635" spans="12:15">
      <c r="L4635" t="s">
        <v>7329</v>
      </c>
      <c r="M4635" t="s">
        <v>14899</v>
      </c>
      <c r="N4635" t="s">
        <v>12006</v>
      </c>
      <c r="O4635" t="s">
        <v>1616</v>
      </c>
    </row>
    <row r="4636" spans="12:15">
      <c r="L4636" t="s">
        <v>7330</v>
      </c>
      <c r="M4636" t="s">
        <v>14900</v>
      </c>
      <c r="N4636" t="s">
        <v>12008</v>
      </c>
      <c r="O4636" t="s">
        <v>1616</v>
      </c>
    </row>
    <row r="4637" spans="12:15">
      <c r="L4637" t="s">
        <v>7331</v>
      </c>
      <c r="M4637" t="s">
        <v>14901</v>
      </c>
      <c r="N4637" t="s">
        <v>12009</v>
      </c>
      <c r="O4637" t="s">
        <v>1616</v>
      </c>
    </row>
    <row r="4638" spans="12:15">
      <c r="L4638" t="s">
        <v>7332</v>
      </c>
      <c r="M4638" t="s">
        <v>14902</v>
      </c>
      <c r="N4638" t="s">
        <v>12010</v>
      </c>
      <c r="O4638" t="s">
        <v>1617</v>
      </c>
    </row>
    <row r="4639" spans="12:15">
      <c r="L4639" t="s">
        <v>7333</v>
      </c>
      <c r="M4639" s="175" t="s">
        <v>14903</v>
      </c>
      <c r="N4639" t="s">
        <v>12011</v>
      </c>
      <c r="O4639" t="s">
        <v>1616</v>
      </c>
    </row>
    <row r="4640" spans="12:15">
      <c r="L4640" t="s">
        <v>7334</v>
      </c>
      <c r="M4640" t="s">
        <v>14904</v>
      </c>
      <c r="N4640" t="s">
        <v>12012</v>
      </c>
      <c r="O4640" t="s">
        <v>1616</v>
      </c>
    </row>
    <row r="4641" spans="12:15">
      <c r="L4641" t="s">
        <v>7335</v>
      </c>
      <c r="M4641" t="s">
        <v>14905</v>
      </c>
      <c r="N4641" t="s">
        <v>12013</v>
      </c>
      <c r="O4641" t="s">
        <v>1618</v>
      </c>
    </row>
    <row r="4642" spans="12:15">
      <c r="L4642" t="s">
        <v>7336</v>
      </c>
      <c r="M4642" t="s">
        <v>14906</v>
      </c>
      <c r="N4642" t="s">
        <v>12014</v>
      </c>
      <c r="O4642" t="s">
        <v>1616</v>
      </c>
    </row>
    <row r="4643" spans="12:15">
      <c r="L4643" t="s">
        <v>7337</v>
      </c>
      <c r="M4643" t="s">
        <v>14907</v>
      </c>
      <c r="N4643" t="s">
        <v>12015</v>
      </c>
      <c r="O4643" t="s">
        <v>1616</v>
      </c>
    </row>
    <row r="4644" spans="12:15">
      <c r="L4644" t="s">
        <v>7338</v>
      </c>
      <c r="M4644" t="s">
        <v>14908</v>
      </c>
      <c r="N4644" t="s">
        <v>12016</v>
      </c>
      <c r="O4644" t="s">
        <v>1616</v>
      </c>
    </row>
    <row r="4645" spans="12:15">
      <c r="L4645" t="s">
        <v>7339</v>
      </c>
      <c r="M4645" s="175" t="s">
        <v>14909</v>
      </c>
      <c r="N4645" s="175" t="s">
        <v>12017</v>
      </c>
      <c r="O4645" t="s">
        <v>1616</v>
      </c>
    </row>
    <row r="4646" spans="12:15">
      <c r="L4646" t="s">
        <v>7340</v>
      </c>
      <c r="M4646" t="s">
        <v>14910</v>
      </c>
      <c r="N4646" t="s">
        <v>12018</v>
      </c>
      <c r="O4646" t="s">
        <v>1616</v>
      </c>
    </row>
    <row r="4647" spans="12:15">
      <c r="L4647" t="s">
        <v>7341</v>
      </c>
      <c r="M4647" t="s">
        <v>14911</v>
      </c>
      <c r="N4647" t="s">
        <v>12019</v>
      </c>
      <c r="O4647" t="s">
        <v>1616</v>
      </c>
    </row>
    <row r="4648" spans="12:15">
      <c r="L4648" t="s">
        <v>7342</v>
      </c>
      <c r="M4648" t="s">
        <v>14912</v>
      </c>
      <c r="N4648" t="s">
        <v>12020</v>
      </c>
      <c r="O4648" t="s">
        <v>1616</v>
      </c>
    </row>
    <row r="4649" spans="12:15">
      <c r="L4649" t="s">
        <v>7343</v>
      </c>
      <c r="M4649" t="e">
        <f xml:space="preserve"> No. planes de reparación colectiva para comunidades étnicas formulados con acompañamiento / No. planes de reparación colectiva formulados</f>
        <v>#NAME?</v>
      </c>
      <c r="N4649" t="s">
        <v>12021</v>
      </c>
      <c r="O4649" t="s">
        <v>1616</v>
      </c>
    </row>
    <row r="4650" spans="12:15">
      <c r="L4650" t="s">
        <v>7344</v>
      </c>
      <c r="M4650" t="e">
        <f>Número de toneladas reempacadas y entregadas a través del componente de la OPSR ( valor acumulado del año)</f>
        <v>#NAME?</v>
      </c>
      <c r="N4650" t="s">
        <v>12022</v>
      </c>
      <c r="O4650" t="s">
        <v>1616</v>
      </c>
    </row>
    <row r="4651" spans="12:15">
      <c r="L4651" t="s">
        <v>7345</v>
      </c>
      <c r="M4651" t="s">
        <v>14913</v>
      </c>
      <c r="N4651" t="s">
        <v>12023</v>
      </c>
      <c r="O4651" t="s">
        <v>1618</v>
      </c>
    </row>
    <row r="4652" spans="12:15">
      <c r="L4652" t="s">
        <v>7346</v>
      </c>
      <c r="M4652" t="s">
        <v>14914</v>
      </c>
      <c r="N4652" t="s">
        <v>12024</v>
      </c>
      <c r="O4652" t="s">
        <v>1618</v>
      </c>
    </row>
    <row r="4653" spans="12:15">
      <c r="L4653" t="s">
        <v>7347</v>
      </c>
      <c r="M4653" t="s">
        <v>14915</v>
      </c>
      <c r="N4653" t="s">
        <v>12025</v>
      </c>
      <c r="O4653" t="s">
        <v>1616</v>
      </c>
    </row>
    <row r="4654" spans="12:15">
      <c r="L4654" t="s">
        <v>7348</v>
      </c>
      <c r="M4654" t="s">
        <v>14916</v>
      </c>
      <c r="N4654" t="s">
        <v>12026</v>
      </c>
      <c r="O4654" t="s">
        <v>1616</v>
      </c>
    </row>
    <row r="4655" spans="12:15">
      <c r="L4655" t="s">
        <v>7349</v>
      </c>
      <c r="M4655" t="s">
        <v>14917</v>
      </c>
      <c r="N4655" t="s">
        <v>12027</v>
      </c>
      <c r="O4655" t="s">
        <v>1616</v>
      </c>
    </row>
    <row r="4656" spans="12:15">
      <c r="L4656" t="s">
        <v>7350</v>
      </c>
      <c r="M4656" t="s">
        <v>14918</v>
      </c>
      <c r="N4656" t="s">
        <v>12028</v>
      </c>
      <c r="O4656" t="s">
        <v>1616</v>
      </c>
    </row>
    <row r="4657" spans="12:15">
      <c r="L4657" t="s">
        <v>7351</v>
      </c>
      <c r="M4657" t="s">
        <v>14919</v>
      </c>
      <c r="N4657" t="s">
        <v>12029</v>
      </c>
      <c r="O4657" t="s">
        <v>1616</v>
      </c>
    </row>
    <row r="4658" spans="12:15">
      <c r="L4658" t="s">
        <v>7352</v>
      </c>
      <c r="M4658" t="s">
        <v>14920</v>
      </c>
      <c r="N4658" t="s">
        <v>12030</v>
      </c>
      <c r="O4658" t="s">
        <v>1616</v>
      </c>
    </row>
    <row r="4659" spans="12:15">
      <c r="L4659" t="s">
        <v>7353</v>
      </c>
      <c r="M4659" t="s">
        <v>14921</v>
      </c>
      <c r="N4659" t="s">
        <v>12031</v>
      </c>
      <c r="O4659" t="s">
        <v>1616</v>
      </c>
    </row>
    <row r="4660" spans="12:15">
      <c r="L4660" t="s">
        <v>7354</v>
      </c>
      <c r="M4660" s="175" t="s">
        <v>14922</v>
      </c>
      <c r="N4660" t="s">
        <v>12032</v>
      </c>
      <c r="O4660" t="s">
        <v>1616</v>
      </c>
    </row>
    <row r="4661" spans="12:15">
      <c r="L4661" t="s">
        <v>7355</v>
      </c>
      <c r="M4661" s="175" t="s">
        <v>14923</v>
      </c>
      <c r="N4661" t="s">
        <v>12033</v>
      </c>
      <c r="O4661" t="s">
        <v>1616</v>
      </c>
    </row>
    <row r="4662" spans="12:15">
      <c r="L4662" t="s">
        <v>7356</v>
      </c>
      <c r="M4662" s="175" t="s">
        <v>14924</v>
      </c>
      <c r="N4662" t="s">
        <v>12034</v>
      </c>
      <c r="O4662" t="s">
        <v>1616</v>
      </c>
    </row>
    <row r="4663" spans="12:15">
      <c r="L4663" t="s">
        <v>7357</v>
      </c>
      <c r="M4663" s="175" t="s">
        <v>14925</v>
      </c>
      <c r="N4663" t="s">
        <v>12035</v>
      </c>
      <c r="O4663" t="s">
        <v>1616</v>
      </c>
    </row>
    <row r="4664" spans="12:15">
      <c r="L4664" t="s">
        <v>7358</v>
      </c>
      <c r="M4664" s="175" t="s">
        <v>14926</v>
      </c>
      <c r="N4664" t="s">
        <v>12036</v>
      </c>
      <c r="O4664" t="s">
        <v>1616</v>
      </c>
    </row>
    <row r="4665" spans="12:15">
      <c r="L4665" t="s">
        <v>7359</v>
      </c>
      <c r="M4665" s="175" t="s">
        <v>14927</v>
      </c>
      <c r="N4665" t="s">
        <v>12037</v>
      </c>
      <c r="O4665" t="s">
        <v>1616</v>
      </c>
    </row>
    <row r="4666" spans="12:15">
      <c r="L4666" t="s">
        <v>7360</v>
      </c>
      <c r="M4666" s="175" t="s">
        <v>14928</v>
      </c>
      <c r="N4666" t="s">
        <v>12038</v>
      </c>
      <c r="O4666" t="s">
        <v>1616</v>
      </c>
    </row>
    <row r="4667" spans="12:15">
      <c r="L4667" t="s">
        <v>7361</v>
      </c>
      <c r="M4667" s="175" t="s">
        <v>14929</v>
      </c>
      <c r="N4667" t="s">
        <v>12039</v>
      </c>
      <c r="O4667" t="s">
        <v>1618</v>
      </c>
    </row>
    <row r="4668" spans="12:15">
      <c r="L4668" t="s">
        <v>7362</v>
      </c>
      <c r="M4668" s="175" t="s">
        <v>14930</v>
      </c>
      <c r="N4668" t="s">
        <v>12040</v>
      </c>
      <c r="O4668" t="s">
        <v>1616</v>
      </c>
    </row>
    <row r="4669" spans="12:15">
      <c r="L4669" t="s">
        <v>7363</v>
      </c>
      <c r="M4669" s="175" t="s">
        <v>14931</v>
      </c>
      <c r="N4669" t="s">
        <v>12041</v>
      </c>
      <c r="O4669" t="s">
        <v>1616</v>
      </c>
    </row>
    <row r="4670" spans="12:15">
      <c r="L4670" t="s">
        <v>7364</v>
      </c>
      <c r="M4670" s="175" t="s">
        <v>14932</v>
      </c>
      <c r="N4670" t="s">
        <v>12042</v>
      </c>
      <c r="O4670" t="s">
        <v>1618</v>
      </c>
    </row>
    <row r="4671" spans="12:15">
      <c r="L4671" t="s">
        <v>7365</v>
      </c>
      <c r="M4671" s="175" t="s">
        <v>14933</v>
      </c>
      <c r="N4671" t="s">
        <v>11149</v>
      </c>
      <c r="O4671" t="s">
        <v>1604</v>
      </c>
    </row>
    <row r="4672" spans="12:15">
      <c r="L4672" t="s">
        <v>7366</v>
      </c>
      <c r="M4672" s="175" t="s">
        <v>14934</v>
      </c>
      <c r="N4672" t="s">
        <v>12043</v>
      </c>
      <c r="O4672" t="s">
        <v>1616</v>
      </c>
    </row>
    <row r="4673" spans="12:15">
      <c r="L4673" t="s">
        <v>7367</v>
      </c>
      <c r="M4673" s="175" t="s">
        <v>14935</v>
      </c>
      <c r="N4673" t="s">
        <v>12044</v>
      </c>
      <c r="O4673" t="s">
        <v>1618</v>
      </c>
    </row>
    <row r="4674" spans="12:15">
      <c r="L4674" t="s">
        <v>7368</v>
      </c>
      <c r="M4674" s="175" t="s">
        <v>14936</v>
      </c>
      <c r="N4674" t="s">
        <v>12045</v>
      </c>
      <c r="O4674" t="s">
        <v>1618</v>
      </c>
    </row>
    <row r="4675" spans="12:15">
      <c r="L4675" t="s">
        <v>7369</v>
      </c>
      <c r="M4675" s="175" t="s">
        <v>14937</v>
      </c>
      <c r="N4675" t="s">
        <v>12046</v>
      </c>
      <c r="O4675" t="s">
        <v>1616</v>
      </c>
    </row>
    <row r="4676" spans="12:15">
      <c r="L4676" t="s">
        <v>7370</v>
      </c>
      <c r="M4676" s="175" t="s">
        <v>14938</v>
      </c>
      <c r="N4676" t="s">
        <v>12047</v>
      </c>
      <c r="O4676" t="s">
        <v>1616</v>
      </c>
    </row>
    <row r="4677" spans="12:15">
      <c r="L4677" t="s">
        <v>7371</v>
      </c>
      <c r="M4677" s="175" t="s">
        <v>14939</v>
      </c>
      <c r="N4677" t="s">
        <v>12048</v>
      </c>
      <c r="O4677" t="s">
        <v>1616</v>
      </c>
    </row>
    <row r="4678" spans="12:15">
      <c r="L4678" t="s">
        <v>7372</v>
      </c>
      <c r="M4678" s="175" t="s">
        <v>14940</v>
      </c>
      <c r="N4678" t="s">
        <v>12049</v>
      </c>
      <c r="O4678" t="s">
        <v>1616</v>
      </c>
    </row>
    <row r="4679" spans="12:15">
      <c r="L4679" t="s">
        <v>7373</v>
      </c>
      <c r="M4679" s="175" t="s">
        <v>14941</v>
      </c>
      <c r="N4679" t="s">
        <v>12050</v>
      </c>
      <c r="O4679" t="s">
        <v>1616</v>
      </c>
    </row>
    <row r="4680" spans="12:15">
      <c r="L4680" t="s">
        <v>7374</v>
      </c>
      <c r="M4680" s="175" t="s">
        <v>14942</v>
      </c>
      <c r="N4680" t="s">
        <v>12051</v>
      </c>
      <c r="O4680" t="s">
        <v>1616</v>
      </c>
    </row>
    <row r="4681" spans="12:15">
      <c r="L4681" t="s">
        <v>7375</v>
      </c>
      <c r="M4681" s="175" t="s">
        <v>14943</v>
      </c>
      <c r="N4681" t="s">
        <v>12052</v>
      </c>
      <c r="O4681" t="s">
        <v>1616</v>
      </c>
    </row>
    <row r="4682" spans="12:15">
      <c r="L4682" t="s">
        <v>7376</v>
      </c>
      <c r="M4682" s="175" t="s">
        <v>14944</v>
      </c>
      <c r="N4682" t="s">
        <v>12053</v>
      </c>
      <c r="O4682" t="s">
        <v>1618</v>
      </c>
    </row>
    <row r="4683" spans="12:15">
      <c r="L4683" t="s">
        <v>7377</v>
      </c>
      <c r="M4683" s="175" t="s">
        <v>14945</v>
      </c>
      <c r="N4683" t="s">
        <v>12054</v>
      </c>
      <c r="O4683" t="s">
        <v>1618</v>
      </c>
    </row>
    <row r="4684" spans="12:15">
      <c r="L4684" t="s">
        <v>7378</v>
      </c>
      <c r="M4684" s="175" t="s">
        <v>14946</v>
      </c>
      <c r="N4684" t="s">
        <v>12055</v>
      </c>
      <c r="O4684" t="s">
        <v>1618</v>
      </c>
    </row>
    <row r="4685" spans="12:15">
      <c r="L4685" t="s">
        <v>7379</v>
      </c>
      <c r="M4685" t="s">
        <v>14947</v>
      </c>
      <c r="N4685" t="s">
        <v>12056</v>
      </c>
      <c r="O4685" t="s">
        <v>1618</v>
      </c>
    </row>
    <row r="4686" spans="12:15">
      <c r="L4686" t="s">
        <v>7380</v>
      </c>
      <c r="M4686" t="s">
        <v>14948</v>
      </c>
      <c r="N4686" t="s">
        <v>12057</v>
      </c>
      <c r="O4686" t="s">
        <v>1618</v>
      </c>
    </row>
    <row r="4687" spans="12:15">
      <c r="L4687" t="s">
        <v>7381</v>
      </c>
      <c r="M4687" t="s">
        <v>14949</v>
      </c>
      <c r="N4687" t="s">
        <v>12058</v>
      </c>
      <c r="O4687" t="s">
        <v>1618</v>
      </c>
    </row>
    <row r="4688" spans="12:15">
      <c r="L4688" t="s">
        <v>7382</v>
      </c>
      <c r="M4688" t="s">
        <v>14950</v>
      </c>
      <c r="N4688" t="s">
        <v>12059</v>
      </c>
      <c r="O4688" t="s">
        <v>1618</v>
      </c>
    </row>
    <row r="4689" spans="12:15">
      <c r="L4689" t="s">
        <v>7383</v>
      </c>
      <c r="M4689" t="s">
        <v>14951</v>
      </c>
      <c r="N4689" t="s">
        <v>12060</v>
      </c>
      <c r="O4689" t="s">
        <v>1616</v>
      </c>
    </row>
    <row r="4690" spans="12:15">
      <c r="L4690" t="s">
        <v>7384</v>
      </c>
      <c r="M4690" s="175" t="s">
        <v>14952</v>
      </c>
      <c r="N4690" t="s">
        <v>12061</v>
      </c>
      <c r="O4690" t="s">
        <v>1618</v>
      </c>
    </row>
    <row r="4691" spans="12:15">
      <c r="L4691" t="s">
        <v>7385</v>
      </c>
      <c r="M4691" s="175" t="s">
        <v>14952</v>
      </c>
      <c r="N4691" t="s">
        <v>12062</v>
      </c>
      <c r="O4691" t="s">
        <v>1618</v>
      </c>
    </row>
    <row r="4692" spans="12:15">
      <c r="L4692" t="s">
        <v>7386</v>
      </c>
      <c r="M4692" t="s">
        <v>14953</v>
      </c>
      <c r="N4692" t="s">
        <v>12063</v>
      </c>
      <c r="O4692" t="s">
        <v>1616</v>
      </c>
    </row>
    <row r="4693" spans="12:15">
      <c r="L4693" t="s">
        <v>7387</v>
      </c>
      <c r="M4693" t="s">
        <v>14954</v>
      </c>
      <c r="N4693" t="s">
        <v>12064</v>
      </c>
      <c r="O4693" t="s">
        <v>1616</v>
      </c>
    </row>
    <row r="4694" spans="12:15">
      <c r="L4694" t="s">
        <v>7388</v>
      </c>
      <c r="M4694" t="s">
        <v>14955</v>
      </c>
      <c r="N4694" t="s">
        <v>12065</v>
      </c>
      <c r="O4694" t="s">
        <v>1616</v>
      </c>
    </row>
    <row r="4695" spans="12:15">
      <c r="L4695" t="s">
        <v>7389</v>
      </c>
      <c r="M4695" t="s">
        <v>14956</v>
      </c>
      <c r="N4695" t="s">
        <v>12066</v>
      </c>
      <c r="O4695" t="s">
        <v>1616</v>
      </c>
    </row>
    <row r="4696" spans="12:15">
      <c r="L4696" t="s">
        <v>7390</v>
      </c>
      <c r="M4696" t="s">
        <v>14957</v>
      </c>
      <c r="N4696" t="s">
        <v>12067</v>
      </c>
      <c r="O4696" t="s">
        <v>1618</v>
      </c>
    </row>
    <row r="4697" spans="12:15">
      <c r="L4697" t="s">
        <v>7391</v>
      </c>
      <c r="M4697" t="s">
        <v>14958</v>
      </c>
      <c r="N4697" t="s">
        <v>12068</v>
      </c>
      <c r="O4697" t="s">
        <v>1616</v>
      </c>
    </row>
    <row r="4698" spans="12:15">
      <c r="L4698" t="s">
        <v>7392</v>
      </c>
      <c r="M4698" t="s">
        <v>14959</v>
      </c>
      <c r="N4698" t="s">
        <v>12069</v>
      </c>
      <c r="O4698" t="s">
        <v>1618</v>
      </c>
    </row>
    <row r="4699" spans="12:15">
      <c r="L4699" t="s">
        <v>7393</v>
      </c>
      <c r="M4699" t="s">
        <v>14960</v>
      </c>
      <c r="N4699" t="s">
        <v>12070</v>
      </c>
      <c r="O4699" t="s">
        <v>1618</v>
      </c>
    </row>
    <row r="4700" spans="12:15">
      <c r="L4700" t="s">
        <v>7394</v>
      </c>
      <c r="M4700" t="s">
        <v>14961</v>
      </c>
      <c r="N4700" t="s">
        <v>12071</v>
      </c>
      <c r="O4700" t="s">
        <v>1618</v>
      </c>
    </row>
    <row r="4701" spans="12:15">
      <c r="L4701" t="s">
        <v>7395</v>
      </c>
      <c r="M4701" t="s">
        <v>14962</v>
      </c>
      <c r="N4701" t="s">
        <v>12072</v>
      </c>
      <c r="O4701" t="s">
        <v>1616</v>
      </c>
    </row>
    <row r="4702" spans="12:15">
      <c r="L4702" t="s">
        <v>7396</v>
      </c>
      <c r="M4702" t="s">
        <v>14963</v>
      </c>
      <c r="N4702" t="s">
        <v>12073</v>
      </c>
      <c r="O4702" t="s">
        <v>1616</v>
      </c>
    </row>
    <row r="4703" spans="12:15">
      <c r="L4703" t="s">
        <v>7397</v>
      </c>
      <c r="M4703" t="s">
        <v>14964</v>
      </c>
      <c r="N4703" t="s">
        <v>12074</v>
      </c>
      <c r="O4703" t="s">
        <v>1616</v>
      </c>
    </row>
    <row r="4704" spans="12:15">
      <c r="L4704" t="s">
        <v>7398</v>
      </c>
      <c r="M4704" t="s">
        <v>14965</v>
      </c>
      <c r="N4704" t="s">
        <v>12075</v>
      </c>
      <c r="O4704" t="s">
        <v>1620</v>
      </c>
    </row>
    <row r="4705" spans="12:15">
      <c r="L4705" t="s">
        <v>7399</v>
      </c>
      <c r="M4705" t="s">
        <v>14966</v>
      </c>
      <c r="N4705" t="s">
        <v>12076</v>
      </c>
      <c r="O4705" t="s">
        <v>1616</v>
      </c>
    </row>
    <row r="4706" spans="12:15">
      <c r="L4706" t="s">
        <v>7400</v>
      </c>
      <c r="M4706" s="175" t="s">
        <v>14967</v>
      </c>
      <c r="N4706" t="s">
        <v>12077</v>
      </c>
      <c r="O4706" t="s">
        <v>1616</v>
      </c>
    </row>
    <row r="4707" spans="12:15">
      <c r="L4707" t="s">
        <v>7401</v>
      </c>
      <c r="M4707" s="175" t="s">
        <v>14968</v>
      </c>
      <c r="N4707" t="s">
        <v>12078</v>
      </c>
      <c r="O4707" t="s">
        <v>1616</v>
      </c>
    </row>
    <row r="4708" spans="12:15">
      <c r="L4708" t="s">
        <v>7402</v>
      </c>
      <c r="M4708" s="175" t="s">
        <v>2115</v>
      </c>
      <c r="N4708" t="s">
        <v>12079</v>
      </c>
      <c r="O4708" t="s">
        <v>1605</v>
      </c>
    </row>
    <row r="4709" spans="12:15">
      <c r="L4709" t="s">
        <v>7403</v>
      </c>
      <c r="M4709" t="s">
        <v>14969</v>
      </c>
      <c r="N4709" t="s">
        <v>12080</v>
      </c>
      <c r="O4709" t="s">
        <v>1616</v>
      </c>
    </row>
    <row r="4710" spans="12:15">
      <c r="L4710" t="s">
        <v>7404</v>
      </c>
      <c r="M4710" t="s">
        <v>14970</v>
      </c>
      <c r="N4710" t="s">
        <v>12081</v>
      </c>
      <c r="O4710" t="s">
        <v>1618</v>
      </c>
    </row>
    <row r="4711" spans="12:15">
      <c r="L4711" t="s">
        <v>7405</v>
      </c>
      <c r="M4711" t="s">
        <v>14971</v>
      </c>
      <c r="N4711" t="s">
        <v>12082</v>
      </c>
      <c r="O4711" t="s">
        <v>1616</v>
      </c>
    </row>
    <row r="4712" spans="12:15">
      <c r="L4712" t="s">
        <v>7406</v>
      </c>
      <c r="M4712" t="s">
        <v>14972</v>
      </c>
      <c r="N4712" t="s">
        <v>12083</v>
      </c>
      <c r="O4712" t="s">
        <v>1618</v>
      </c>
    </row>
    <row r="4713" spans="12:15">
      <c r="L4713" t="s">
        <v>7407</v>
      </c>
      <c r="M4713" t="s">
        <v>14973</v>
      </c>
      <c r="N4713" t="s">
        <v>12084</v>
      </c>
      <c r="O4713" t="s">
        <v>1616</v>
      </c>
    </row>
    <row r="4714" spans="12:15">
      <c r="L4714" t="s">
        <v>7408</v>
      </c>
      <c r="M4714" t="s">
        <v>14974</v>
      </c>
      <c r="N4714" t="s">
        <v>12085</v>
      </c>
      <c r="O4714" t="s">
        <v>1618</v>
      </c>
    </row>
    <row r="4715" spans="12:15">
      <c r="L4715" t="s">
        <v>7409</v>
      </c>
      <c r="M4715" t="s">
        <v>14975</v>
      </c>
      <c r="N4715" t="s">
        <v>12086</v>
      </c>
      <c r="O4715" t="s">
        <v>1616</v>
      </c>
    </row>
    <row r="4716" spans="12:15">
      <c r="L4716" t="s">
        <v>7410</v>
      </c>
      <c r="M4716" t="s">
        <v>14976</v>
      </c>
      <c r="N4716" t="s">
        <v>12087</v>
      </c>
      <c r="O4716" t="s">
        <v>1616</v>
      </c>
    </row>
    <row r="4717" spans="12:15">
      <c r="L4717" t="s">
        <v>7411</v>
      </c>
      <c r="M4717" t="s">
        <v>14977</v>
      </c>
      <c r="N4717" t="s">
        <v>12088</v>
      </c>
      <c r="O4717" t="s">
        <v>1616</v>
      </c>
    </row>
    <row r="4718" spans="12:15">
      <c r="L4718" t="s">
        <v>7412</v>
      </c>
      <c r="M4718" t="s">
        <v>14978</v>
      </c>
      <c r="N4718" t="s">
        <v>12089</v>
      </c>
      <c r="O4718" t="s">
        <v>1616</v>
      </c>
    </row>
    <row r="4719" spans="12:15">
      <c r="L4719" t="s">
        <v>7413</v>
      </c>
      <c r="M4719" t="s">
        <v>14979</v>
      </c>
      <c r="N4719" t="s">
        <v>12090</v>
      </c>
      <c r="O4719" t="s">
        <v>1616</v>
      </c>
    </row>
    <row r="4720" spans="12:15">
      <c r="L4720" t="s">
        <v>7414</v>
      </c>
      <c r="M4720" t="s">
        <v>14980</v>
      </c>
      <c r="N4720" t="s">
        <v>12091</v>
      </c>
      <c r="O4720" t="s">
        <v>1618</v>
      </c>
    </row>
    <row r="4721" spans="12:15">
      <c r="L4721" t="s">
        <v>7415</v>
      </c>
      <c r="M4721" t="s">
        <v>14981</v>
      </c>
      <c r="N4721" t="s">
        <v>12092</v>
      </c>
      <c r="O4721" t="s">
        <v>1616</v>
      </c>
    </row>
    <row r="4722" spans="12:15">
      <c r="L4722" t="s">
        <v>7416</v>
      </c>
      <c r="M4722" t="s">
        <v>14982</v>
      </c>
      <c r="N4722" t="s">
        <v>12093</v>
      </c>
      <c r="O4722" t="s">
        <v>1616</v>
      </c>
    </row>
    <row r="4723" spans="12:15">
      <c r="L4723" t="s">
        <v>7417</v>
      </c>
      <c r="M4723" t="s">
        <v>14983</v>
      </c>
      <c r="N4723" t="s">
        <v>12094</v>
      </c>
      <c r="O4723" t="s">
        <v>1616</v>
      </c>
    </row>
    <row r="4724" spans="12:15">
      <c r="L4724" t="s">
        <v>7418</v>
      </c>
      <c r="M4724" t="s">
        <v>14984</v>
      </c>
      <c r="N4724" s="175" t="s">
        <v>12095</v>
      </c>
      <c r="O4724" t="s">
        <v>1616</v>
      </c>
    </row>
    <row r="4725" spans="12:15">
      <c r="L4725" t="s">
        <v>7419</v>
      </c>
      <c r="M4725" t="s">
        <v>14985</v>
      </c>
      <c r="N4725" t="s">
        <v>12096</v>
      </c>
      <c r="O4725" t="s">
        <v>1616</v>
      </c>
    </row>
    <row r="4726" spans="12:15">
      <c r="L4726" t="s">
        <v>7420</v>
      </c>
      <c r="M4726" t="s">
        <v>14986</v>
      </c>
      <c r="N4726" t="s">
        <v>12097</v>
      </c>
      <c r="O4726" t="s">
        <v>1616</v>
      </c>
    </row>
    <row r="4727" spans="12:15">
      <c r="L4727" t="s">
        <v>7421</v>
      </c>
      <c r="M4727" t="s">
        <v>14987</v>
      </c>
      <c r="N4727" t="s">
        <v>12098</v>
      </c>
      <c r="O4727" t="s">
        <v>1616</v>
      </c>
    </row>
    <row r="4728" spans="12:15">
      <c r="L4728" t="s">
        <v>7422</v>
      </c>
      <c r="M4728" s="175" t="s">
        <v>14988</v>
      </c>
      <c r="N4728" t="s">
        <v>12099</v>
      </c>
      <c r="O4728" t="s">
        <v>1616</v>
      </c>
    </row>
    <row r="4729" spans="12:15">
      <c r="L4729" t="s">
        <v>7423</v>
      </c>
      <c r="M4729" t="s">
        <v>14989</v>
      </c>
      <c r="N4729" t="s">
        <v>12100</v>
      </c>
      <c r="O4729" t="s">
        <v>1616</v>
      </c>
    </row>
  </sheetData>
  <mergeCells count="3">
    <mergeCell ref="B27:G27"/>
    <mergeCell ref="B12:G12"/>
    <mergeCell ref="B7:G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XFD168"/>
  <sheetViews>
    <sheetView showGridLines="0" topLeftCell="A7" workbookViewId="0"/>
  </sheetViews>
  <sheetFormatPr baseColWidth="10" defaultRowHeight="12.75"/>
  <cols>
    <col min="1" max="1" width="42.42578125" style="1" customWidth="1"/>
    <col min="2" max="2" width="22.85546875" style="1" customWidth="1"/>
    <col min="3" max="3" width="20.85546875" style="1" customWidth="1"/>
    <col min="4" max="4" width="15" style="1" customWidth="1"/>
    <col min="5" max="16382" width="11.42578125" style="1"/>
    <col min="16383" max="16383" width="12" style="1" customWidth="1"/>
    <col min="16384" max="16384" width="172.28515625" style="1" bestFit="1" customWidth="1"/>
  </cols>
  <sheetData>
    <row r="1" spans="1:4 16384:16384" ht="15">
      <c r="XFD1" t="s">
        <v>305</v>
      </c>
    </row>
    <row r="2" spans="1:4 16384:16384" ht="15">
      <c r="XFD2" t="s">
        <v>306</v>
      </c>
    </row>
    <row r="3" spans="1:4 16384:16384" ht="15">
      <c r="XFD3" t="s">
        <v>307</v>
      </c>
    </row>
    <row r="4" spans="1:4 16384:16384" ht="15">
      <c r="XFD4" t="s">
        <v>308</v>
      </c>
    </row>
    <row r="5" spans="1:4 16384:16384" s="3" customFormat="1" ht="20.25">
      <c r="A5" s="180" t="s">
        <v>5</v>
      </c>
      <c r="B5" s="180"/>
      <c r="C5" s="180"/>
      <c r="D5" s="180"/>
      <c r="XFD5" t="s">
        <v>309</v>
      </c>
    </row>
    <row r="6" spans="1:4 16384:16384" ht="15.75">
      <c r="A6" s="2"/>
      <c r="XFD6" t="s">
        <v>310</v>
      </c>
    </row>
    <row r="7" spans="1:4 16384:16384" ht="25.5">
      <c r="A7" s="4" t="s">
        <v>2</v>
      </c>
      <c r="B7" s="4" t="s">
        <v>10</v>
      </c>
      <c r="C7" s="4" t="s">
        <v>3</v>
      </c>
      <c r="D7" s="4" t="s">
        <v>4</v>
      </c>
      <c r="XFD7" t="s">
        <v>311</v>
      </c>
    </row>
    <row r="8" spans="1:4 16384:16384" ht="15">
      <c r="A8" s="107"/>
      <c r="B8" s="107"/>
      <c r="C8" s="107"/>
      <c r="D8" s="107"/>
      <c r="XFD8" t="s">
        <v>312</v>
      </c>
    </row>
    <row r="9" spans="1:4 16384:16384" ht="15">
      <c r="A9" s="5"/>
      <c r="B9" s="5"/>
      <c r="C9" s="5"/>
      <c r="D9" s="5"/>
      <c r="XFD9" t="s">
        <v>313</v>
      </c>
    </row>
    <row r="10" spans="1:4 16384:16384" ht="15">
      <c r="A10" s="5"/>
      <c r="B10" s="5"/>
      <c r="C10" s="5"/>
      <c r="D10" s="5"/>
      <c r="XFD10" t="s">
        <v>314</v>
      </c>
    </row>
    <row r="11" spans="1:4 16384:16384" ht="15">
      <c r="XFD11" t="s">
        <v>315</v>
      </c>
    </row>
    <row r="12" spans="1:4 16384:16384" ht="15">
      <c r="XFD12" t="s">
        <v>316</v>
      </c>
    </row>
    <row r="13" spans="1:4 16384:16384" ht="20.25">
      <c r="A13" s="180" t="s">
        <v>6</v>
      </c>
      <c r="B13" s="180"/>
      <c r="C13" s="180"/>
      <c r="D13" s="180"/>
      <c r="XFD13" t="s">
        <v>317</v>
      </c>
    </row>
    <row r="14" spans="1:4 16384:16384" ht="15.75">
      <c r="A14" s="2"/>
      <c r="XFD14" t="s">
        <v>318</v>
      </c>
    </row>
    <row r="15" spans="1:4 16384:16384" ht="15">
      <c r="A15" s="4" t="s">
        <v>7</v>
      </c>
      <c r="B15" s="4" t="s">
        <v>8</v>
      </c>
      <c r="C15" s="4" t="s">
        <v>9</v>
      </c>
      <c r="XFD15" t="s">
        <v>319</v>
      </c>
    </row>
    <row r="16" spans="1:4 16384:16384" ht="15">
      <c r="A16" s="5"/>
      <c r="B16" s="5"/>
      <c r="C16" s="5"/>
      <c r="XFD16" t="s">
        <v>320</v>
      </c>
    </row>
    <row r="17" spans="1:4 16384:16384" ht="15">
      <c r="A17" s="5"/>
      <c r="B17" s="5"/>
      <c r="C17" s="5"/>
      <c r="XFD17" t="s">
        <v>321</v>
      </c>
    </row>
    <row r="18" spans="1:4 16384:16384" ht="15">
      <c r="A18" s="5"/>
      <c r="B18" s="5"/>
      <c r="C18" s="5"/>
      <c r="XFD18" t="s">
        <v>322</v>
      </c>
    </row>
    <row r="19" spans="1:4 16384:16384" ht="15">
      <c r="XFD19" t="s">
        <v>323</v>
      </c>
    </row>
    <row r="20" spans="1:4 16384:16384" ht="20.25">
      <c r="A20" s="180" t="s">
        <v>11</v>
      </c>
      <c r="B20" s="180"/>
      <c r="C20" s="180"/>
      <c r="D20" s="180"/>
      <c r="XFD20" t="s">
        <v>324</v>
      </c>
    </row>
    <row r="21" spans="1:4 16384:16384" ht="15.75">
      <c r="A21" s="2"/>
      <c r="XFD21" t="s">
        <v>325</v>
      </c>
    </row>
    <row r="22" spans="1:4 16384:16384" ht="15">
      <c r="A22" s="4" t="s">
        <v>12</v>
      </c>
      <c r="B22" s="4" t="s">
        <v>8</v>
      </c>
      <c r="C22" s="4" t="s">
        <v>9</v>
      </c>
      <c r="XFD22" t="s">
        <v>326</v>
      </c>
    </row>
    <row r="23" spans="1:4 16384:16384" ht="15">
      <c r="A23" s="5"/>
      <c r="B23" s="5"/>
      <c r="C23" s="5"/>
      <c r="XFD23" t="s">
        <v>327</v>
      </c>
    </row>
    <row r="24" spans="1:4 16384:16384" ht="15">
      <c r="A24" s="5"/>
      <c r="B24" s="5"/>
      <c r="C24" s="5"/>
      <c r="XFD24" t="s">
        <v>328</v>
      </c>
    </row>
    <row r="25" spans="1:4 16384:16384" ht="15">
      <c r="A25" s="5"/>
      <c r="B25" s="5"/>
      <c r="C25" s="5"/>
      <c r="XFD25" t="s">
        <v>329</v>
      </c>
    </row>
    <row r="26" spans="1:4 16384:16384" ht="15">
      <c r="XFD26" t="s">
        <v>330</v>
      </c>
    </row>
    <row r="27" spans="1:4 16384:16384" ht="15">
      <c r="XFD27" t="s">
        <v>331</v>
      </c>
    </row>
    <row r="28" spans="1:4 16384:16384" ht="15">
      <c r="XFD28" t="s">
        <v>332</v>
      </c>
    </row>
    <row r="29" spans="1:4 16384:16384" ht="15">
      <c r="XFD29" t="s">
        <v>333</v>
      </c>
    </row>
    <row r="30" spans="1:4 16384:16384" ht="15">
      <c r="XFD30" t="s">
        <v>334</v>
      </c>
    </row>
    <row r="31" spans="1:4 16384:16384" ht="15">
      <c r="XFD31" t="s">
        <v>335</v>
      </c>
    </row>
    <row r="32" spans="1:4 16384:16384" ht="15">
      <c r="XFD32" t="s">
        <v>336</v>
      </c>
    </row>
    <row r="33" spans="16384:16384" ht="15">
      <c r="XFD33" t="s">
        <v>337</v>
      </c>
    </row>
    <row r="34" spans="16384:16384" ht="15">
      <c r="XFD34" t="s">
        <v>338</v>
      </c>
    </row>
    <row r="35" spans="16384:16384" ht="15">
      <c r="XFD35" t="s">
        <v>339</v>
      </c>
    </row>
    <row r="36" spans="16384:16384" ht="15">
      <c r="XFD36" t="s">
        <v>340</v>
      </c>
    </row>
    <row r="37" spans="16384:16384" ht="15">
      <c r="XFD37" t="s">
        <v>341</v>
      </c>
    </row>
    <row r="38" spans="16384:16384" ht="15">
      <c r="XFD38" t="s">
        <v>342</v>
      </c>
    </row>
    <row r="39" spans="16384:16384" ht="15">
      <c r="XFD39" t="s">
        <v>343</v>
      </c>
    </row>
    <row r="40" spans="16384:16384" ht="15">
      <c r="XFD40" t="s">
        <v>344</v>
      </c>
    </row>
    <row r="41" spans="16384:16384" ht="15">
      <c r="XFD41" t="s">
        <v>345</v>
      </c>
    </row>
    <row r="42" spans="16384:16384" ht="15">
      <c r="XFD42" t="s">
        <v>346</v>
      </c>
    </row>
    <row r="43" spans="16384:16384" ht="15">
      <c r="XFD43" t="s">
        <v>347</v>
      </c>
    </row>
    <row r="44" spans="16384:16384" ht="15">
      <c r="XFD44" t="s">
        <v>348</v>
      </c>
    </row>
    <row r="45" spans="16384:16384" ht="15">
      <c r="XFD45" t="s">
        <v>349</v>
      </c>
    </row>
    <row r="46" spans="16384:16384" ht="15">
      <c r="XFD46" t="s">
        <v>350</v>
      </c>
    </row>
    <row r="47" spans="16384:16384" ht="15">
      <c r="XFD47" t="s">
        <v>351</v>
      </c>
    </row>
    <row r="48" spans="16384:16384" ht="15">
      <c r="XFD48" t="s">
        <v>352</v>
      </c>
    </row>
    <row r="49" spans="16384:16384" ht="15">
      <c r="XFD49" t="s">
        <v>353</v>
      </c>
    </row>
    <row r="50" spans="16384:16384" ht="15">
      <c r="XFD50" t="s">
        <v>354</v>
      </c>
    </row>
    <row r="51" spans="16384:16384" ht="15">
      <c r="XFD51" t="s">
        <v>355</v>
      </c>
    </row>
    <row r="52" spans="16384:16384" ht="15">
      <c r="XFD52" t="s">
        <v>356</v>
      </c>
    </row>
    <row r="53" spans="16384:16384" ht="15">
      <c r="XFD53" t="s">
        <v>357</v>
      </c>
    </row>
    <row r="54" spans="16384:16384" ht="15">
      <c r="XFD54" t="s">
        <v>358</v>
      </c>
    </row>
    <row r="55" spans="16384:16384" ht="15">
      <c r="XFD55" t="s">
        <v>359</v>
      </c>
    </row>
    <row r="56" spans="16384:16384" ht="15">
      <c r="XFD56" t="s">
        <v>360</v>
      </c>
    </row>
    <row r="57" spans="16384:16384" ht="15">
      <c r="XFD57" t="s">
        <v>361</v>
      </c>
    </row>
    <row r="58" spans="16384:16384" ht="15">
      <c r="XFD58" t="s">
        <v>362</v>
      </c>
    </row>
    <row r="59" spans="16384:16384" ht="15">
      <c r="XFD59" t="s">
        <v>363</v>
      </c>
    </row>
    <row r="60" spans="16384:16384" ht="15">
      <c r="XFD60" t="s">
        <v>364</v>
      </c>
    </row>
    <row r="61" spans="16384:16384" ht="15">
      <c r="XFD61" t="s">
        <v>365</v>
      </c>
    </row>
    <row r="62" spans="16384:16384" ht="15">
      <c r="XFD62" t="s">
        <v>366</v>
      </c>
    </row>
    <row r="63" spans="16384:16384" ht="15">
      <c r="XFD63" t="s">
        <v>367</v>
      </c>
    </row>
    <row r="64" spans="16384:16384" ht="15">
      <c r="XFD64" t="s">
        <v>368</v>
      </c>
    </row>
    <row r="65" spans="16384:16384" ht="15">
      <c r="XFD65" t="s">
        <v>369</v>
      </c>
    </row>
    <row r="66" spans="16384:16384" ht="15">
      <c r="XFD66" t="s">
        <v>370</v>
      </c>
    </row>
    <row r="67" spans="16384:16384" ht="15">
      <c r="XFD67" t="s">
        <v>371</v>
      </c>
    </row>
    <row r="68" spans="16384:16384" ht="15">
      <c r="XFD68" t="s">
        <v>372</v>
      </c>
    </row>
    <row r="69" spans="16384:16384" ht="15">
      <c r="XFD69" t="s">
        <v>373</v>
      </c>
    </row>
    <row r="70" spans="16384:16384" ht="15">
      <c r="XFD70" t="s">
        <v>374</v>
      </c>
    </row>
    <row r="71" spans="16384:16384" ht="15">
      <c r="XFD71" t="s">
        <v>375</v>
      </c>
    </row>
    <row r="72" spans="16384:16384" ht="15">
      <c r="XFD72" t="s">
        <v>376</v>
      </c>
    </row>
    <row r="73" spans="16384:16384" ht="15">
      <c r="XFD73" t="s">
        <v>377</v>
      </c>
    </row>
    <row r="74" spans="16384:16384" ht="15">
      <c r="XFD74" t="s">
        <v>378</v>
      </c>
    </row>
    <row r="75" spans="16384:16384" ht="15">
      <c r="XFD75" t="s">
        <v>379</v>
      </c>
    </row>
    <row r="76" spans="16384:16384" ht="15">
      <c r="XFD76" t="s">
        <v>380</v>
      </c>
    </row>
    <row r="77" spans="16384:16384" ht="15">
      <c r="XFD77" t="s">
        <v>381</v>
      </c>
    </row>
    <row r="78" spans="16384:16384" ht="15">
      <c r="XFD78" t="s">
        <v>382</v>
      </c>
    </row>
    <row r="79" spans="16384:16384" ht="15">
      <c r="XFD79" t="s">
        <v>383</v>
      </c>
    </row>
    <row r="80" spans="16384:16384" ht="15">
      <c r="XFD80" t="s">
        <v>384</v>
      </c>
    </row>
    <row r="81" spans="16384:16384" ht="15">
      <c r="XFD81" t="s">
        <v>385</v>
      </c>
    </row>
    <row r="82" spans="16384:16384" ht="15">
      <c r="XFD82" t="s">
        <v>386</v>
      </c>
    </row>
    <row r="83" spans="16384:16384" ht="15">
      <c r="XFD83" t="s">
        <v>387</v>
      </c>
    </row>
    <row r="84" spans="16384:16384" ht="15">
      <c r="XFD84" t="s">
        <v>388</v>
      </c>
    </row>
    <row r="85" spans="16384:16384" ht="15">
      <c r="XFD85" t="s">
        <v>389</v>
      </c>
    </row>
    <row r="86" spans="16384:16384" ht="15">
      <c r="XFD86" t="s">
        <v>390</v>
      </c>
    </row>
    <row r="87" spans="16384:16384" ht="15">
      <c r="XFD87" t="s">
        <v>391</v>
      </c>
    </row>
    <row r="88" spans="16384:16384" ht="15">
      <c r="XFD88" t="s">
        <v>392</v>
      </c>
    </row>
    <row r="89" spans="16384:16384" ht="15">
      <c r="XFD89" t="s">
        <v>393</v>
      </c>
    </row>
    <row r="90" spans="16384:16384" ht="15">
      <c r="XFD90" t="s">
        <v>394</v>
      </c>
    </row>
    <row r="91" spans="16384:16384" ht="15">
      <c r="XFD91" t="s">
        <v>395</v>
      </c>
    </row>
    <row r="92" spans="16384:16384" ht="15">
      <c r="XFD92" t="s">
        <v>396</v>
      </c>
    </row>
    <row r="93" spans="16384:16384" ht="15">
      <c r="XFD93" t="s">
        <v>397</v>
      </c>
    </row>
    <row r="94" spans="16384:16384" ht="15">
      <c r="XFD94" t="s">
        <v>398</v>
      </c>
    </row>
    <row r="95" spans="16384:16384" ht="15">
      <c r="XFD95" t="s">
        <v>399</v>
      </c>
    </row>
    <row r="96" spans="16384:16384" ht="15">
      <c r="XFD96" t="s">
        <v>400</v>
      </c>
    </row>
    <row r="97" spans="16384:16384" ht="15">
      <c r="XFD97" t="s">
        <v>401</v>
      </c>
    </row>
    <row r="98" spans="16384:16384" ht="15">
      <c r="XFD98" t="s">
        <v>402</v>
      </c>
    </row>
    <row r="99" spans="16384:16384" ht="15">
      <c r="XFD99" t="s">
        <v>403</v>
      </c>
    </row>
    <row r="100" spans="16384:16384" ht="15">
      <c r="XFD100" t="s">
        <v>404</v>
      </c>
    </row>
    <row r="101" spans="16384:16384" ht="15">
      <c r="XFD101" t="s">
        <v>405</v>
      </c>
    </row>
    <row r="102" spans="16384:16384" ht="15">
      <c r="XFD102" t="s">
        <v>406</v>
      </c>
    </row>
    <row r="103" spans="16384:16384" ht="15">
      <c r="XFD103" t="s">
        <v>407</v>
      </c>
    </row>
    <row r="104" spans="16384:16384" ht="15">
      <c r="XFD104" t="s">
        <v>408</v>
      </c>
    </row>
    <row r="105" spans="16384:16384" ht="15">
      <c r="XFD105" t="s">
        <v>409</v>
      </c>
    </row>
    <row r="106" spans="16384:16384" ht="15">
      <c r="XFD106" t="s">
        <v>410</v>
      </c>
    </row>
    <row r="107" spans="16384:16384" ht="15">
      <c r="XFD107" t="s">
        <v>411</v>
      </c>
    </row>
    <row r="108" spans="16384:16384" ht="15">
      <c r="XFD108" t="s">
        <v>412</v>
      </c>
    </row>
    <row r="109" spans="16384:16384" ht="15">
      <c r="XFD109" t="s">
        <v>413</v>
      </c>
    </row>
    <row r="110" spans="16384:16384" ht="15">
      <c r="XFD110" t="s">
        <v>414</v>
      </c>
    </row>
    <row r="111" spans="16384:16384" ht="15">
      <c r="XFD111" t="s">
        <v>415</v>
      </c>
    </row>
    <row r="112" spans="16384:16384" ht="15">
      <c r="XFD112" t="s">
        <v>416</v>
      </c>
    </row>
    <row r="113" spans="16384:16384" ht="15">
      <c r="XFD113" t="s">
        <v>417</v>
      </c>
    </row>
    <row r="114" spans="16384:16384" ht="15">
      <c r="XFD114" t="s">
        <v>418</v>
      </c>
    </row>
    <row r="115" spans="16384:16384" ht="15">
      <c r="XFD115" t="s">
        <v>419</v>
      </c>
    </row>
    <row r="116" spans="16384:16384" ht="15">
      <c r="XFD116" t="s">
        <v>420</v>
      </c>
    </row>
    <row r="117" spans="16384:16384" ht="15">
      <c r="XFD117" t="s">
        <v>421</v>
      </c>
    </row>
    <row r="118" spans="16384:16384" ht="15">
      <c r="XFD118" t="s">
        <v>422</v>
      </c>
    </row>
    <row r="119" spans="16384:16384" ht="15">
      <c r="XFD119" t="s">
        <v>423</v>
      </c>
    </row>
    <row r="120" spans="16384:16384" ht="15">
      <c r="XFD120" t="s">
        <v>424</v>
      </c>
    </row>
    <row r="121" spans="16384:16384" ht="15">
      <c r="XFD121" t="s">
        <v>425</v>
      </c>
    </row>
    <row r="122" spans="16384:16384" ht="15">
      <c r="XFD122" t="s">
        <v>426</v>
      </c>
    </row>
    <row r="123" spans="16384:16384" ht="15">
      <c r="XFD123" t="s">
        <v>427</v>
      </c>
    </row>
    <row r="124" spans="16384:16384" ht="15">
      <c r="XFD124" t="s">
        <v>428</v>
      </c>
    </row>
    <row r="125" spans="16384:16384" ht="15">
      <c r="XFD125" t="s">
        <v>429</v>
      </c>
    </row>
    <row r="126" spans="16384:16384" ht="15">
      <c r="XFD126" t="s">
        <v>430</v>
      </c>
    </row>
    <row r="127" spans="16384:16384" ht="15">
      <c r="XFD127" t="s">
        <v>431</v>
      </c>
    </row>
    <row r="128" spans="16384:16384" ht="15">
      <c r="XFD128" t="s">
        <v>432</v>
      </c>
    </row>
    <row r="129" spans="16384:16384" ht="15">
      <c r="XFD129" t="s">
        <v>433</v>
      </c>
    </row>
    <row r="130" spans="16384:16384" ht="15">
      <c r="XFD130" t="s">
        <v>434</v>
      </c>
    </row>
    <row r="131" spans="16384:16384" ht="15">
      <c r="XFD131" t="s">
        <v>435</v>
      </c>
    </row>
    <row r="132" spans="16384:16384" ht="15">
      <c r="XFD132" t="s">
        <v>436</v>
      </c>
    </row>
    <row r="133" spans="16384:16384" ht="15">
      <c r="XFD133" t="s">
        <v>437</v>
      </c>
    </row>
    <row r="134" spans="16384:16384" ht="15">
      <c r="XFD134" t="s">
        <v>438</v>
      </c>
    </row>
    <row r="135" spans="16384:16384" ht="15">
      <c r="XFD135" t="s">
        <v>439</v>
      </c>
    </row>
    <row r="136" spans="16384:16384" ht="15">
      <c r="XFD136" t="s">
        <v>440</v>
      </c>
    </row>
    <row r="137" spans="16384:16384" ht="15">
      <c r="XFD137" t="s">
        <v>441</v>
      </c>
    </row>
    <row r="138" spans="16384:16384" ht="15">
      <c r="XFD138" t="s">
        <v>442</v>
      </c>
    </row>
    <row r="139" spans="16384:16384" ht="15">
      <c r="XFD139" t="s">
        <v>443</v>
      </c>
    </row>
    <row r="140" spans="16384:16384" ht="15">
      <c r="XFD140" t="s">
        <v>444</v>
      </c>
    </row>
    <row r="141" spans="16384:16384" ht="15">
      <c r="XFD141" t="s">
        <v>445</v>
      </c>
    </row>
    <row r="142" spans="16384:16384" ht="15">
      <c r="XFD142" t="s">
        <v>446</v>
      </c>
    </row>
    <row r="143" spans="16384:16384" ht="15">
      <c r="XFD143" t="s">
        <v>447</v>
      </c>
    </row>
    <row r="144" spans="16384:16384" ht="15">
      <c r="XFD144" t="s">
        <v>448</v>
      </c>
    </row>
    <row r="145" spans="16384:16384" ht="15">
      <c r="XFD145" t="s">
        <v>449</v>
      </c>
    </row>
    <row r="146" spans="16384:16384" ht="15">
      <c r="XFD146" t="s">
        <v>450</v>
      </c>
    </row>
    <row r="147" spans="16384:16384" ht="15">
      <c r="XFD147" t="s">
        <v>451</v>
      </c>
    </row>
    <row r="148" spans="16384:16384" ht="15">
      <c r="XFD148" t="s">
        <v>452</v>
      </c>
    </row>
    <row r="149" spans="16384:16384" ht="15">
      <c r="XFD149" t="s">
        <v>453</v>
      </c>
    </row>
    <row r="150" spans="16384:16384" ht="15">
      <c r="XFD150" t="s">
        <v>454</v>
      </c>
    </row>
    <row r="151" spans="16384:16384" ht="15">
      <c r="XFD151" t="s">
        <v>455</v>
      </c>
    </row>
    <row r="152" spans="16384:16384" ht="15">
      <c r="XFD152" t="s">
        <v>456</v>
      </c>
    </row>
    <row r="153" spans="16384:16384" ht="15">
      <c r="XFD153" t="s">
        <v>457</v>
      </c>
    </row>
    <row r="154" spans="16384:16384" ht="15">
      <c r="XFD154" t="s">
        <v>458</v>
      </c>
    </row>
    <row r="155" spans="16384:16384" ht="15">
      <c r="XFD155" t="s">
        <v>459</v>
      </c>
    </row>
    <row r="156" spans="16384:16384" ht="15">
      <c r="XFD156" t="s">
        <v>460</v>
      </c>
    </row>
    <row r="157" spans="16384:16384" ht="15">
      <c r="XFD157" t="s">
        <v>461</v>
      </c>
    </row>
    <row r="158" spans="16384:16384" ht="15">
      <c r="XFD158" t="s">
        <v>462</v>
      </c>
    </row>
    <row r="159" spans="16384:16384" ht="15">
      <c r="XFD159" t="s">
        <v>463</v>
      </c>
    </row>
    <row r="160" spans="16384:16384" ht="15">
      <c r="XFD160" t="s">
        <v>464</v>
      </c>
    </row>
    <row r="161" spans="16384:16384" ht="15">
      <c r="XFD161" t="s">
        <v>465</v>
      </c>
    </row>
    <row r="162" spans="16384:16384" ht="15">
      <c r="XFD162" t="s">
        <v>466</v>
      </c>
    </row>
    <row r="163" spans="16384:16384" ht="15">
      <c r="XFD163" t="s">
        <v>467</v>
      </c>
    </row>
    <row r="164" spans="16384:16384" ht="15">
      <c r="XFD164" t="s">
        <v>468</v>
      </c>
    </row>
    <row r="165" spans="16384:16384" ht="15">
      <c r="XFD165" t="s">
        <v>469</v>
      </c>
    </row>
    <row r="166" spans="16384:16384" ht="15">
      <c r="XFD166" t="s">
        <v>470</v>
      </c>
    </row>
    <row r="167" spans="16384:16384" ht="15">
      <c r="XFD167" t="s">
        <v>471</v>
      </c>
    </row>
    <row r="168" spans="16384:16384" ht="15">
      <c r="XFD168" t="s">
        <v>472</v>
      </c>
    </row>
  </sheetData>
  <mergeCells count="3">
    <mergeCell ref="A5:D5"/>
    <mergeCell ref="A13:D13"/>
    <mergeCell ref="A20:D20"/>
  </mergeCells>
  <dataValidations count="1">
    <dataValidation type="list" allowBlank="1" showInputMessage="1" showErrorMessage="1" sqref="A8">
      <formula1>$XFD$1:$XFD$168</formula1>
    </dataValidation>
  </dataValidations>
  <pageMargins left="0.7" right="0.7" top="0.75" bottom="0.75" header="0.3" footer="0.3"/>
  <pageSetup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XFD215"/>
  <sheetViews>
    <sheetView workbookViewId="0">
      <selection activeCell="B30" sqref="B30"/>
    </sheetView>
  </sheetViews>
  <sheetFormatPr baseColWidth="10" defaultRowHeight="15"/>
  <cols>
    <col min="2" max="5" width="26.85546875" customWidth="1"/>
    <col min="16384" max="16384" width="144.85546875" hidden="1" customWidth="1"/>
  </cols>
  <sheetData>
    <row r="1" spans="1:10 16384:16384">
      <c r="XFD1" t="s">
        <v>15024</v>
      </c>
    </row>
    <row r="2" spans="1:10 16384:16384">
      <c r="XFD2" t="s">
        <v>15025</v>
      </c>
    </row>
    <row r="3" spans="1:10 16384:16384">
      <c r="XFD3" t="s">
        <v>15031</v>
      </c>
    </row>
    <row r="4" spans="1:10 16384:16384">
      <c r="XFD4" t="s">
        <v>15032</v>
      </c>
    </row>
    <row r="5" spans="1:10 16384:16384" ht="26.25">
      <c r="B5" s="316" t="s">
        <v>15030</v>
      </c>
      <c r="C5" s="316"/>
      <c r="D5" s="316"/>
      <c r="E5" s="316"/>
      <c r="F5" s="316"/>
      <c r="G5" s="316"/>
      <c r="XFD5" t="s">
        <v>15033</v>
      </c>
    </row>
    <row r="6" spans="1:10 16384:16384">
      <c r="XFD6" t="s">
        <v>15034</v>
      </c>
    </row>
    <row r="7" spans="1:10 16384:16384" ht="15.75" thickBot="1">
      <c r="XFD7" t="s">
        <v>15031</v>
      </c>
    </row>
    <row r="8" spans="1:10 16384:16384" ht="16.5" thickBot="1">
      <c r="B8" s="323" t="s">
        <v>15029</v>
      </c>
      <c r="C8" s="323"/>
      <c r="D8" s="324"/>
      <c r="E8" s="324"/>
      <c r="F8" s="324"/>
      <c r="G8" s="324"/>
      <c r="H8" s="324"/>
      <c r="I8" s="324"/>
      <c r="J8" s="324"/>
      <c r="XFD8" t="s">
        <v>15032</v>
      </c>
    </row>
    <row r="9" spans="1:10 16384:16384" ht="17.25" customHeight="1" thickBot="1">
      <c r="B9" s="317" t="s">
        <v>15028</v>
      </c>
      <c r="C9" s="318"/>
      <c r="D9" s="272"/>
      <c r="E9" s="272"/>
      <c r="F9" s="272"/>
      <c r="G9" s="272"/>
      <c r="H9" s="272"/>
      <c r="I9" s="272"/>
      <c r="J9" s="272"/>
      <c r="XFD9" t="s">
        <v>15033</v>
      </c>
    </row>
    <row r="10" spans="1:10 16384:16384">
      <c r="XFD10" t="s">
        <v>15034</v>
      </c>
    </row>
    <row r="11" spans="1:10 16384:16384">
      <c r="XFD11" t="s">
        <v>15035</v>
      </c>
    </row>
    <row r="12" spans="1:10 16384:16384">
      <c r="XFD12" t="s">
        <v>15036</v>
      </c>
    </row>
    <row r="13" spans="1:10 16384:16384" ht="15.75" thickBot="1">
      <c r="XFD13" t="s">
        <v>15037</v>
      </c>
    </row>
    <row r="14" spans="1:10 16384:16384" ht="16.5" thickBot="1">
      <c r="A14" s="144" t="s">
        <v>15006</v>
      </c>
      <c r="B14" s="144" t="s">
        <v>15018</v>
      </c>
      <c r="C14" s="144" t="s">
        <v>15019</v>
      </c>
      <c r="D14" s="144" t="s">
        <v>15020</v>
      </c>
      <c r="E14" s="144" t="s">
        <v>15021</v>
      </c>
      <c r="XFD14" t="s">
        <v>15038</v>
      </c>
    </row>
    <row r="15" spans="1:10 16384:16384" ht="15.75" thickBot="1">
      <c r="A15" s="116">
        <v>1</v>
      </c>
      <c r="B15" s="172"/>
      <c r="C15" s="172"/>
      <c r="D15" s="172"/>
      <c r="E15" s="172"/>
      <c r="XFD15" t="s">
        <v>15039</v>
      </c>
    </row>
    <row r="16" spans="1:10 16384:16384" ht="15.75" thickBot="1">
      <c r="A16" s="116">
        <v>2</v>
      </c>
      <c r="B16" s="172"/>
      <c r="C16" s="172"/>
      <c r="D16" s="172"/>
      <c r="E16" s="172"/>
      <c r="XFD16" t="s">
        <v>15040</v>
      </c>
    </row>
    <row r="17" spans="1:5 16384:16384" ht="15.75" thickBot="1">
      <c r="A17" s="116">
        <v>3</v>
      </c>
      <c r="B17" s="172"/>
      <c r="C17" s="172"/>
      <c r="D17" s="172"/>
      <c r="E17" s="172"/>
      <c r="XFD17" t="s">
        <v>15041</v>
      </c>
    </row>
    <row r="18" spans="1:5 16384:16384" ht="15.75" thickBot="1">
      <c r="A18" s="116">
        <v>4</v>
      </c>
      <c r="B18" s="172"/>
      <c r="C18" s="172"/>
      <c r="D18" s="172"/>
      <c r="E18" s="172"/>
      <c r="XFD18" t="s">
        <v>15039</v>
      </c>
    </row>
    <row r="19" spans="1:5 16384:16384">
      <c r="XFD19" t="s">
        <v>15040</v>
      </c>
    </row>
    <row r="20" spans="1:5 16384:16384" ht="15.75" thickBot="1">
      <c r="XFD20" t="s">
        <v>15042</v>
      </c>
    </row>
    <row r="21" spans="1:5 16384:16384" ht="16.5" thickBot="1">
      <c r="A21" s="144" t="s">
        <v>15058</v>
      </c>
      <c r="B21" s="321"/>
      <c r="C21" s="322"/>
      <c r="XFD21" t="s">
        <v>15043</v>
      </c>
    </row>
    <row r="22" spans="1:5 16384:16384" ht="32.25" thickBot="1">
      <c r="A22" s="144" t="s">
        <v>2689</v>
      </c>
      <c r="B22" s="144" t="s">
        <v>15055</v>
      </c>
      <c r="C22" s="144" t="s">
        <v>15056</v>
      </c>
      <c r="XFD22" t="s">
        <v>15044</v>
      </c>
    </row>
    <row r="23" spans="1:5 16384:16384" ht="15.75" thickBot="1">
      <c r="A23" s="173" t="s">
        <v>258</v>
      </c>
      <c r="B23" s="172"/>
      <c r="C23" s="172"/>
      <c r="XFD23" t="s">
        <v>15045</v>
      </c>
    </row>
    <row r="24" spans="1:5 16384:16384" ht="15.75" thickBot="1">
      <c r="A24" s="174" t="s">
        <v>259</v>
      </c>
      <c r="B24" s="172"/>
      <c r="C24" s="172"/>
      <c r="XFD24" t="s">
        <v>15046</v>
      </c>
    </row>
    <row r="25" spans="1:5 16384:16384" ht="15.75" thickBot="1">
      <c r="A25" s="173" t="s">
        <v>260</v>
      </c>
      <c r="B25" s="172"/>
      <c r="C25" s="172"/>
      <c r="XFD25" t="s">
        <v>15047</v>
      </c>
    </row>
    <row r="26" spans="1:5 16384:16384" ht="15.75" thickBot="1">
      <c r="A26" s="174" t="s">
        <v>261</v>
      </c>
      <c r="B26" s="172"/>
      <c r="C26" s="172"/>
      <c r="XFD26" t="s">
        <v>15041</v>
      </c>
    </row>
    <row r="27" spans="1:5 16384:16384" ht="15.75" thickBot="1">
      <c r="A27" s="173" t="s">
        <v>262</v>
      </c>
      <c r="B27" s="172"/>
      <c r="C27" s="172"/>
      <c r="XFD27" t="s">
        <v>15048</v>
      </c>
    </row>
    <row r="28" spans="1:5 16384:16384" ht="15.75" thickBot="1">
      <c r="A28" s="174" t="s">
        <v>263</v>
      </c>
      <c r="B28" s="172"/>
      <c r="C28" s="172"/>
      <c r="XFD28" t="s">
        <v>15042</v>
      </c>
    </row>
    <row r="29" spans="1:5 16384:16384" ht="15.75" thickBot="1">
      <c r="A29" s="173" t="s">
        <v>264</v>
      </c>
      <c r="B29" s="172"/>
      <c r="C29" s="172"/>
    </row>
    <row r="30" spans="1:5 16384:16384" ht="15.75" thickBot="1">
      <c r="A30" s="174" t="s">
        <v>265</v>
      </c>
      <c r="B30" s="172"/>
      <c r="C30" s="172"/>
    </row>
    <row r="31" spans="1:5 16384:16384" ht="15.75" thickBot="1">
      <c r="A31" s="173" t="s">
        <v>266</v>
      </c>
      <c r="B31" s="172"/>
      <c r="C31" s="172"/>
    </row>
    <row r="32" spans="1:5 16384:16384" ht="15.75" thickBot="1">
      <c r="A32" s="174" t="s">
        <v>267</v>
      </c>
      <c r="B32" s="172"/>
      <c r="C32" s="172"/>
    </row>
    <row r="33" spans="1:3 16384:16384" ht="15.75" thickBot="1"/>
    <row r="34" spans="1:3 16384:16384" ht="16.5" thickBot="1">
      <c r="A34" s="144" t="s">
        <v>15061</v>
      </c>
      <c r="B34" s="321"/>
      <c r="C34" s="322"/>
    </row>
    <row r="35" spans="1:3 16384:16384" ht="32.25" thickBot="1">
      <c r="A35" s="144" t="s">
        <v>2689</v>
      </c>
      <c r="B35" s="144" t="s">
        <v>15055</v>
      </c>
      <c r="C35" s="144" t="s">
        <v>15056</v>
      </c>
      <c r="XFD35" t="s">
        <v>15023</v>
      </c>
    </row>
    <row r="36" spans="1:3 16384:16384" ht="15.75" thickBot="1">
      <c r="A36" s="173" t="s">
        <v>258</v>
      </c>
      <c r="B36" s="172"/>
      <c r="C36" s="172"/>
      <c r="XFD36" t="s">
        <v>15049</v>
      </c>
    </row>
    <row r="37" spans="1:3 16384:16384" ht="15.75" thickBot="1">
      <c r="A37" s="174" t="s">
        <v>259</v>
      </c>
      <c r="B37" s="172"/>
      <c r="C37" s="172"/>
      <c r="XFD37" t="s">
        <v>15027</v>
      </c>
    </row>
    <row r="38" spans="1:3 16384:16384" ht="15.75" thickBot="1">
      <c r="A38" s="173" t="s">
        <v>260</v>
      </c>
      <c r="B38" s="172"/>
      <c r="C38" s="172"/>
      <c r="XFD38" t="s">
        <v>15050</v>
      </c>
    </row>
    <row r="39" spans="1:3 16384:16384" ht="15.75" thickBot="1">
      <c r="A39" s="174" t="s">
        <v>261</v>
      </c>
      <c r="B39" s="172"/>
      <c r="C39" s="172"/>
      <c r="XFD39" t="s">
        <v>15051</v>
      </c>
    </row>
    <row r="40" spans="1:3 16384:16384" ht="15.75" thickBot="1">
      <c r="A40" s="173" t="s">
        <v>262</v>
      </c>
      <c r="B40" s="172"/>
      <c r="C40" s="172"/>
      <c r="XFD40" t="s">
        <v>15052</v>
      </c>
    </row>
    <row r="41" spans="1:3 16384:16384" ht="15.75" thickBot="1">
      <c r="A41" s="174" t="s">
        <v>263</v>
      </c>
      <c r="B41" s="172"/>
      <c r="C41" s="172"/>
      <c r="XFD41" t="s">
        <v>15057</v>
      </c>
    </row>
    <row r="42" spans="1:3 16384:16384" ht="15.75" thickBot="1">
      <c r="A42" s="173" t="s">
        <v>264</v>
      </c>
      <c r="B42" s="172"/>
      <c r="C42" s="172"/>
      <c r="XFD42" t="s">
        <v>15053</v>
      </c>
    </row>
    <row r="43" spans="1:3 16384:16384" ht="15.75" thickBot="1">
      <c r="A43" s="174" t="s">
        <v>265</v>
      </c>
      <c r="B43" s="172"/>
      <c r="C43" s="172"/>
    </row>
    <row r="44" spans="1:3 16384:16384" ht="15.75" thickBot="1">
      <c r="A44" s="173" t="s">
        <v>266</v>
      </c>
      <c r="B44" s="172"/>
      <c r="C44" s="172"/>
      <c r="XFD44" t="s">
        <v>15054</v>
      </c>
    </row>
    <row r="45" spans="1:3 16384:16384" ht="15.75" thickBot="1">
      <c r="A45" s="174" t="s">
        <v>267</v>
      </c>
      <c r="B45" s="172"/>
      <c r="C45" s="172"/>
      <c r="XFD45" t="s">
        <v>15022</v>
      </c>
    </row>
    <row r="46" spans="1:3 16384:16384" ht="15.75" thickBot="1">
      <c r="XFD46" t="s">
        <v>15026</v>
      </c>
    </row>
    <row r="47" spans="1:3 16384:16384" ht="16.5" thickBot="1">
      <c r="A47" s="144" t="s">
        <v>15060</v>
      </c>
      <c r="B47" s="321"/>
      <c r="C47" s="322"/>
    </row>
    <row r="48" spans="1:3 16384:16384" ht="32.25" thickBot="1">
      <c r="A48" s="144" t="s">
        <v>2689</v>
      </c>
      <c r="B48" s="144" t="s">
        <v>15055</v>
      </c>
      <c r="C48" s="144" t="s">
        <v>15056</v>
      </c>
      <c r="XFD48" t="s">
        <v>305</v>
      </c>
    </row>
    <row r="49" spans="1:3 16384:16384" ht="15.75" thickBot="1">
      <c r="A49" s="173" t="s">
        <v>258</v>
      </c>
      <c r="B49" s="172"/>
      <c r="C49" s="172"/>
      <c r="XFD49" t="s">
        <v>306</v>
      </c>
    </row>
    <row r="50" spans="1:3 16384:16384" ht="15.75" thickBot="1">
      <c r="A50" s="174" t="s">
        <v>259</v>
      </c>
      <c r="B50" s="172"/>
      <c r="C50" s="172"/>
      <c r="XFD50" t="s">
        <v>307</v>
      </c>
    </row>
    <row r="51" spans="1:3 16384:16384" ht="15.75" thickBot="1">
      <c r="A51" s="173" t="s">
        <v>260</v>
      </c>
      <c r="B51" s="172"/>
      <c r="C51" s="172"/>
      <c r="XFD51" t="s">
        <v>308</v>
      </c>
    </row>
    <row r="52" spans="1:3 16384:16384" ht="15.75" thickBot="1">
      <c r="A52" s="174" t="s">
        <v>261</v>
      </c>
      <c r="B52" s="172"/>
      <c r="C52" s="172"/>
      <c r="XFD52" t="s">
        <v>309</v>
      </c>
    </row>
    <row r="53" spans="1:3 16384:16384" ht="15.75" thickBot="1">
      <c r="A53" s="173" t="s">
        <v>262</v>
      </c>
      <c r="B53" s="172"/>
      <c r="C53" s="172"/>
      <c r="XFD53" t="s">
        <v>310</v>
      </c>
    </row>
    <row r="54" spans="1:3 16384:16384" ht="15.75" thickBot="1">
      <c r="A54" s="174" t="s">
        <v>263</v>
      </c>
      <c r="B54" s="172"/>
      <c r="C54" s="172"/>
      <c r="XFD54" t="s">
        <v>311</v>
      </c>
    </row>
    <row r="55" spans="1:3 16384:16384" ht="15.75" thickBot="1">
      <c r="A55" s="173" t="s">
        <v>264</v>
      </c>
      <c r="B55" s="172"/>
      <c r="C55" s="172"/>
      <c r="XFD55" t="s">
        <v>312</v>
      </c>
    </row>
    <row r="56" spans="1:3 16384:16384" ht="15.75" thickBot="1">
      <c r="A56" s="174" t="s">
        <v>265</v>
      </c>
      <c r="B56" s="172"/>
      <c r="C56" s="172"/>
      <c r="XFD56" t="s">
        <v>313</v>
      </c>
    </row>
    <row r="57" spans="1:3 16384:16384" ht="15.75" thickBot="1">
      <c r="A57" s="173" t="s">
        <v>266</v>
      </c>
      <c r="B57" s="172"/>
      <c r="C57" s="172"/>
      <c r="XFD57" t="s">
        <v>314</v>
      </c>
    </row>
    <row r="58" spans="1:3 16384:16384" ht="15.75" thickBot="1">
      <c r="A58" s="174" t="s">
        <v>267</v>
      </c>
      <c r="B58" s="172"/>
      <c r="C58" s="172"/>
      <c r="XFD58" t="s">
        <v>315</v>
      </c>
    </row>
    <row r="59" spans="1:3 16384:16384" ht="15.75" thickBot="1">
      <c r="XFD59" t="s">
        <v>316</v>
      </c>
    </row>
    <row r="60" spans="1:3 16384:16384" ht="16.5" thickBot="1">
      <c r="A60" s="144" t="s">
        <v>15059</v>
      </c>
      <c r="B60" s="321"/>
      <c r="C60" s="322"/>
      <c r="XFD60" t="s">
        <v>317</v>
      </c>
    </row>
    <row r="61" spans="1:3 16384:16384" ht="32.25" thickBot="1">
      <c r="A61" s="144" t="s">
        <v>2689</v>
      </c>
      <c r="B61" s="144" t="s">
        <v>15055</v>
      </c>
      <c r="C61" s="144" t="s">
        <v>15056</v>
      </c>
      <c r="XFD61" t="s">
        <v>318</v>
      </c>
    </row>
    <row r="62" spans="1:3 16384:16384" ht="15.75" thickBot="1">
      <c r="A62" s="173" t="s">
        <v>258</v>
      </c>
      <c r="B62" s="172"/>
      <c r="C62" s="172"/>
      <c r="XFD62" t="s">
        <v>319</v>
      </c>
    </row>
    <row r="63" spans="1:3 16384:16384" ht="15.75" thickBot="1">
      <c r="A63" s="174" t="s">
        <v>259</v>
      </c>
      <c r="B63" s="172"/>
      <c r="C63" s="172"/>
      <c r="XFD63" t="s">
        <v>320</v>
      </c>
    </row>
    <row r="64" spans="1:3 16384:16384" ht="15.75" thickBot="1">
      <c r="A64" s="173" t="s">
        <v>260</v>
      </c>
      <c r="B64" s="172"/>
      <c r="C64" s="172"/>
      <c r="XFD64" t="s">
        <v>321</v>
      </c>
    </row>
    <row r="65" spans="1:3 16384:16384" ht="15.75" thickBot="1">
      <c r="A65" s="174" t="s">
        <v>261</v>
      </c>
      <c r="B65" s="172"/>
      <c r="C65" s="172"/>
      <c r="XFD65" t="s">
        <v>322</v>
      </c>
    </row>
    <row r="66" spans="1:3 16384:16384" ht="15.75" thickBot="1">
      <c r="A66" s="173" t="s">
        <v>262</v>
      </c>
      <c r="B66" s="172"/>
      <c r="C66" s="172"/>
      <c r="XFD66" t="s">
        <v>323</v>
      </c>
    </row>
    <row r="67" spans="1:3 16384:16384" ht="15.75" thickBot="1">
      <c r="A67" s="174" t="s">
        <v>263</v>
      </c>
      <c r="B67" s="172"/>
      <c r="C67" s="172"/>
      <c r="XFD67" t="s">
        <v>324</v>
      </c>
    </row>
    <row r="68" spans="1:3 16384:16384" ht="15.75" thickBot="1">
      <c r="A68" s="173" t="s">
        <v>264</v>
      </c>
      <c r="B68" s="172"/>
      <c r="C68" s="172"/>
      <c r="XFD68" t="s">
        <v>325</v>
      </c>
    </row>
    <row r="69" spans="1:3 16384:16384" ht="15.75" thickBot="1">
      <c r="A69" s="174" t="s">
        <v>265</v>
      </c>
      <c r="B69" s="172"/>
      <c r="C69" s="172"/>
      <c r="XFD69" t="s">
        <v>326</v>
      </c>
    </row>
    <row r="70" spans="1:3 16384:16384" ht="15.75" thickBot="1">
      <c r="A70" s="173" t="s">
        <v>266</v>
      </c>
      <c r="B70" s="172"/>
      <c r="C70" s="172"/>
      <c r="XFD70" t="s">
        <v>327</v>
      </c>
    </row>
    <row r="71" spans="1:3 16384:16384" ht="15.75" thickBot="1">
      <c r="A71" s="174" t="s">
        <v>267</v>
      </c>
      <c r="B71" s="172"/>
      <c r="C71" s="172"/>
      <c r="XFD71" t="s">
        <v>328</v>
      </c>
    </row>
    <row r="72" spans="1:3 16384:16384">
      <c r="XFD72" t="s">
        <v>329</v>
      </c>
    </row>
    <row r="73" spans="1:3 16384:16384">
      <c r="XFD73" t="s">
        <v>330</v>
      </c>
    </row>
    <row r="74" spans="1:3 16384:16384">
      <c r="XFD74" t="s">
        <v>331</v>
      </c>
    </row>
    <row r="75" spans="1:3 16384:16384">
      <c r="XFD75" t="s">
        <v>332</v>
      </c>
    </row>
    <row r="76" spans="1:3 16384:16384">
      <c r="XFD76" t="s">
        <v>333</v>
      </c>
    </row>
    <row r="77" spans="1:3 16384:16384">
      <c r="XFD77" t="s">
        <v>334</v>
      </c>
    </row>
    <row r="78" spans="1:3 16384:16384">
      <c r="XFD78" t="s">
        <v>335</v>
      </c>
    </row>
    <row r="79" spans="1:3 16384:16384">
      <c r="XFD79" t="s">
        <v>336</v>
      </c>
    </row>
    <row r="80" spans="1:3 16384:16384">
      <c r="XFD80" t="s">
        <v>337</v>
      </c>
    </row>
    <row r="81" spans="16384:16384">
      <c r="XFD81" t="s">
        <v>338</v>
      </c>
    </row>
    <row r="82" spans="16384:16384">
      <c r="XFD82" t="s">
        <v>339</v>
      </c>
    </row>
    <row r="83" spans="16384:16384">
      <c r="XFD83" t="s">
        <v>340</v>
      </c>
    </row>
    <row r="84" spans="16384:16384">
      <c r="XFD84" t="s">
        <v>341</v>
      </c>
    </row>
    <row r="85" spans="16384:16384">
      <c r="XFD85" t="s">
        <v>342</v>
      </c>
    </row>
    <row r="86" spans="16384:16384">
      <c r="XFD86" t="s">
        <v>343</v>
      </c>
    </row>
    <row r="87" spans="16384:16384">
      <c r="XFD87" t="s">
        <v>344</v>
      </c>
    </row>
    <row r="88" spans="16384:16384">
      <c r="XFD88" t="s">
        <v>345</v>
      </c>
    </row>
    <row r="89" spans="16384:16384">
      <c r="XFD89" t="s">
        <v>346</v>
      </c>
    </row>
    <row r="90" spans="16384:16384">
      <c r="XFD90" t="s">
        <v>347</v>
      </c>
    </row>
    <row r="91" spans="16384:16384">
      <c r="XFD91" t="s">
        <v>348</v>
      </c>
    </row>
    <row r="92" spans="16384:16384">
      <c r="XFD92" t="s">
        <v>349</v>
      </c>
    </row>
    <row r="93" spans="16384:16384">
      <c r="XFD93" t="s">
        <v>350</v>
      </c>
    </row>
    <row r="94" spans="16384:16384">
      <c r="XFD94" t="s">
        <v>351</v>
      </c>
    </row>
    <row r="95" spans="16384:16384">
      <c r="XFD95" t="s">
        <v>352</v>
      </c>
    </row>
    <row r="96" spans="16384:16384">
      <c r="XFD96" t="s">
        <v>353</v>
      </c>
    </row>
    <row r="97" spans="16384:16384">
      <c r="XFD97" t="s">
        <v>354</v>
      </c>
    </row>
    <row r="98" spans="16384:16384">
      <c r="XFD98" t="s">
        <v>355</v>
      </c>
    </row>
    <row r="99" spans="16384:16384">
      <c r="XFD99" t="s">
        <v>356</v>
      </c>
    </row>
    <row r="100" spans="16384:16384">
      <c r="XFD100" t="s">
        <v>357</v>
      </c>
    </row>
    <row r="101" spans="16384:16384">
      <c r="XFD101" t="s">
        <v>358</v>
      </c>
    </row>
    <row r="102" spans="16384:16384">
      <c r="XFD102" t="s">
        <v>359</v>
      </c>
    </row>
    <row r="103" spans="16384:16384">
      <c r="XFD103" t="s">
        <v>360</v>
      </c>
    </row>
    <row r="104" spans="16384:16384">
      <c r="XFD104" t="s">
        <v>361</v>
      </c>
    </row>
    <row r="105" spans="16384:16384">
      <c r="XFD105" t="s">
        <v>362</v>
      </c>
    </row>
    <row r="106" spans="16384:16384">
      <c r="XFD106" t="s">
        <v>363</v>
      </c>
    </row>
    <row r="107" spans="16384:16384">
      <c r="XFD107" t="s">
        <v>364</v>
      </c>
    </row>
    <row r="108" spans="16384:16384">
      <c r="XFD108" t="s">
        <v>365</v>
      </c>
    </row>
    <row r="109" spans="16384:16384">
      <c r="XFD109" t="s">
        <v>366</v>
      </c>
    </row>
    <row r="110" spans="16384:16384">
      <c r="XFD110" t="s">
        <v>367</v>
      </c>
    </row>
    <row r="111" spans="16384:16384">
      <c r="XFD111" t="s">
        <v>368</v>
      </c>
    </row>
    <row r="112" spans="16384:16384">
      <c r="XFD112" t="s">
        <v>369</v>
      </c>
    </row>
    <row r="113" spans="16384:16384">
      <c r="XFD113" t="s">
        <v>370</v>
      </c>
    </row>
    <row r="114" spans="16384:16384">
      <c r="XFD114" t="s">
        <v>371</v>
      </c>
    </row>
    <row r="115" spans="16384:16384">
      <c r="XFD115" t="s">
        <v>372</v>
      </c>
    </row>
    <row r="116" spans="16384:16384">
      <c r="XFD116" t="s">
        <v>373</v>
      </c>
    </row>
    <row r="117" spans="16384:16384">
      <c r="XFD117" t="s">
        <v>374</v>
      </c>
    </row>
    <row r="118" spans="16384:16384">
      <c r="XFD118" t="s">
        <v>375</v>
      </c>
    </row>
    <row r="119" spans="16384:16384">
      <c r="XFD119" t="s">
        <v>376</v>
      </c>
    </row>
    <row r="120" spans="16384:16384">
      <c r="XFD120" t="s">
        <v>377</v>
      </c>
    </row>
    <row r="121" spans="16384:16384">
      <c r="XFD121" t="s">
        <v>378</v>
      </c>
    </row>
    <row r="122" spans="16384:16384">
      <c r="XFD122" t="s">
        <v>379</v>
      </c>
    </row>
    <row r="123" spans="16384:16384">
      <c r="XFD123" t="s">
        <v>380</v>
      </c>
    </row>
    <row r="124" spans="16384:16384">
      <c r="XFD124" t="s">
        <v>381</v>
      </c>
    </row>
    <row r="125" spans="16384:16384">
      <c r="XFD125" t="s">
        <v>382</v>
      </c>
    </row>
    <row r="126" spans="16384:16384">
      <c r="XFD126" t="s">
        <v>383</v>
      </c>
    </row>
    <row r="127" spans="16384:16384">
      <c r="XFD127" t="s">
        <v>384</v>
      </c>
    </row>
    <row r="128" spans="16384:16384">
      <c r="XFD128" t="s">
        <v>385</v>
      </c>
    </row>
    <row r="129" spans="16384:16384">
      <c r="XFD129" t="s">
        <v>386</v>
      </c>
    </row>
    <row r="130" spans="16384:16384">
      <c r="XFD130" t="s">
        <v>387</v>
      </c>
    </row>
    <row r="131" spans="16384:16384">
      <c r="XFD131" t="s">
        <v>388</v>
      </c>
    </row>
    <row r="132" spans="16384:16384">
      <c r="XFD132" t="s">
        <v>389</v>
      </c>
    </row>
    <row r="133" spans="16384:16384">
      <c r="XFD133" t="s">
        <v>390</v>
      </c>
    </row>
    <row r="134" spans="16384:16384">
      <c r="XFD134" t="s">
        <v>391</v>
      </c>
    </row>
    <row r="135" spans="16384:16384">
      <c r="XFD135" t="s">
        <v>392</v>
      </c>
    </row>
    <row r="136" spans="16384:16384">
      <c r="XFD136" t="s">
        <v>393</v>
      </c>
    </row>
    <row r="137" spans="16384:16384">
      <c r="XFD137" t="s">
        <v>394</v>
      </c>
    </row>
    <row r="138" spans="16384:16384">
      <c r="XFD138" t="s">
        <v>395</v>
      </c>
    </row>
    <row r="139" spans="16384:16384">
      <c r="XFD139" t="s">
        <v>396</v>
      </c>
    </row>
    <row r="140" spans="16384:16384">
      <c r="XFD140" t="s">
        <v>397</v>
      </c>
    </row>
    <row r="141" spans="16384:16384">
      <c r="XFD141" t="s">
        <v>398</v>
      </c>
    </row>
    <row r="142" spans="16384:16384">
      <c r="XFD142" t="s">
        <v>399</v>
      </c>
    </row>
    <row r="143" spans="16384:16384">
      <c r="XFD143" t="s">
        <v>400</v>
      </c>
    </row>
    <row r="144" spans="16384:16384">
      <c r="XFD144" t="s">
        <v>401</v>
      </c>
    </row>
    <row r="145" spans="16384:16384">
      <c r="XFD145" t="s">
        <v>402</v>
      </c>
    </row>
    <row r="146" spans="16384:16384">
      <c r="XFD146" t="s">
        <v>403</v>
      </c>
    </row>
    <row r="147" spans="16384:16384">
      <c r="XFD147" t="s">
        <v>404</v>
      </c>
    </row>
    <row r="148" spans="16384:16384">
      <c r="XFD148" t="s">
        <v>405</v>
      </c>
    </row>
    <row r="149" spans="16384:16384">
      <c r="XFD149" t="s">
        <v>406</v>
      </c>
    </row>
    <row r="150" spans="16384:16384">
      <c r="XFD150" t="s">
        <v>407</v>
      </c>
    </row>
    <row r="151" spans="16384:16384">
      <c r="XFD151" t="s">
        <v>408</v>
      </c>
    </row>
    <row r="152" spans="16384:16384">
      <c r="XFD152" t="s">
        <v>409</v>
      </c>
    </row>
    <row r="153" spans="16384:16384">
      <c r="XFD153" t="s">
        <v>410</v>
      </c>
    </row>
    <row r="154" spans="16384:16384">
      <c r="XFD154" t="s">
        <v>411</v>
      </c>
    </row>
    <row r="155" spans="16384:16384">
      <c r="XFD155" t="s">
        <v>412</v>
      </c>
    </row>
    <row r="156" spans="16384:16384">
      <c r="XFD156" t="s">
        <v>413</v>
      </c>
    </row>
    <row r="157" spans="16384:16384">
      <c r="XFD157" t="s">
        <v>414</v>
      </c>
    </row>
    <row r="158" spans="16384:16384">
      <c r="XFD158" t="s">
        <v>415</v>
      </c>
    </row>
    <row r="159" spans="16384:16384">
      <c r="XFD159" t="s">
        <v>416</v>
      </c>
    </row>
    <row r="160" spans="16384:16384">
      <c r="XFD160" t="s">
        <v>417</v>
      </c>
    </row>
    <row r="161" spans="16384:16384">
      <c r="XFD161" t="s">
        <v>418</v>
      </c>
    </row>
    <row r="162" spans="16384:16384">
      <c r="XFD162" t="s">
        <v>419</v>
      </c>
    </row>
    <row r="163" spans="16384:16384">
      <c r="XFD163" t="s">
        <v>420</v>
      </c>
    </row>
    <row r="164" spans="16384:16384">
      <c r="XFD164" t="s">
        <v>421</v>
      </c>
    </row>
    <row r="165" spans="16384:16384">
      <c r="XFD165" t="s">
        <v>422</v>
      </c>
    </row>
    <row r="166" spans="16384:16384">
      <c r="XFD166" t="s">
        <v>423</v>
      </c>
    </row>
    <row r="167" spans="16384:16384">
      <c r="XFD167" t="s">
        <v>424</v>
      </c>
    </row>
    <row r="168" spans="16384:16384">
      <c r="XFD168" t="s">
        <v>425</v>
      </c>
    </row>
    <row r="169" spans="16384:16384">
      <c r="XFD169" t="s">
        <v>426</v>
      </c>
    </row>
    <row r="170" spans="16384:16384">
      <c r="XFD170" t="s">
        <v>427</v>
      </c>
    </row>
    <row r="171" spans="16384:16384">
      <c r="XFD171" t="s">
        <v>428</v>
      </c>
    </row>
    <row r="172" spans="16384:16384">
      <c r="XFD172" t="s">
        <v>429</v>
      </c>
    </row>
    <row r="173" spans="16384:16384">
      <c r="XFD173" t="s">
        <v>430</v>
      </c>
    </row>
    <row r="174" spans="16384:16384">
      <c r="XFD174" t="s">
        <v>431</v>
      </c>
    </row>
    <row r="175" spans="16384:16384">
      <c r="XFD175" t="s">
        <v>432</v>
      </c>
    </row>
    <row r="176" spans="16384:16384">
      <c r="XFD176" t="s">
        <v>433</v>
      </c>
    </row>
    <row r="177" spans="16384:16384">
      <c r="XFD177" t="s">
        <v>434</v>
      </c>
    </row>
    <row r="178" spans="16384:16384">
      <c r="XFD178" t="s">
        <v>435</v>
      </c>
    </row>
    <row r="179" spans="16384:16384">
      <c r="XFD179" t="s">
        <v>436</v>
      </c>
    </row>
    <row r="180" spans="16384:16384">
      <c r="XFD180" t="s">
        <v>437</v>
      </c>
    </row>
    <row r="181" spans="16384:16384">
      <c r="XFD181" t="s">
        <v>438</v>
      </c>
    </row>
    <row r="182" spans="16384:16384">
      <c r="XFD182" t="s">
        <v>439</v>
      </c>
    </row>
    <row r="183" spans="16384:16384">
      <c r="XFD183" t="s">
        <v>440</v>
      </c>
    </row>
    <row r="184" spans="16384:16384">
      <c r="XFD184" t="s">
        <v>441</v>
      </c>
    </row>
    <row r="185" spans="16384:16384">
      <c r="XFD185" t="s">
        <v>442</v>
      </c>
    </row>
    <row r="186" spans="16384:16384">
      <c r="XFD186" t="s">
        <v>443</v>
      </c>
    </row>
    <row r="187" spans="16384:16384">
      <c r="XFD187" t="s">
        <v>444</v>
      </c>
    </row>
    <row r="188" spans="16384:16384">
      <c r="XFD188" t="s">
        <v>445</v>
      </c>
    </row>
    <row r="189" spans="16384:16384">
      <c r="XFD189" t="s">
        <v>446</v>
      </c>
    </row>
    <row r="190" spans="16384:16384">
      <c r="XFD190" t="s">
        <v>447</v>
      </c>
    </row>
    <row r="191" spans="16384:16384">
      <c r="XFD191" t="s">
        <v>448</v>
      </c>
    </row>
    <row r="192" spans="16384:16384">
      <c r="XFD192" t="s">
        <v>449</v>
      </c>
    </row>
    <row r="193" spans="16384:16384">
      <c r="XFD193" t="s">
        <v>450</v>
      </c>
    </row>
    <row r="194" spans="16384:16384">
      <c r="XFD194" t="s">
        <v>451</v>
      </c>
    </row>
    <row r="195" spans="16384:16384">
      <c r="XFD195" t="s">
        <v>452</v>
      </c>
    </row>
    <row r="196" spans="16384:16384">
      <c r="XFD196" t="s">
        <v>453</v>
      </c>
    </row>
    <row r="197" spans="16384:16384">
      <c r="XFD197" t="s">
        <v>454</v>
      </c>
    </row>
    <row r="198" spans="16384:16384">
      <c r="XFD198" t="s">
        <v>455</v>
      </c>
    </row>
    <row r="199" spans="16384:16384">
      <c r="XFD199" t="s">
        <v>456</v>
      </c>
    </row>
    <row r="200" spans="16384:16384">
      <c r="XFD200" t="s">
        <v>457</v>
      </c>
    </row>
    <row r="201" spans="16384:16384">
      <c r="XFD201" t="s">
        <v>458</v>
      </c>
    </row>
    <row r="202" spans="16384:16384">
      <c r="XFD202" t="s">
        <v>459</v>
      </c>
    </row>
    <row r="203" spans="16384:16384">
      <c r="XFD203" t="s">
        <v>460</v>
      </c>
    </row>
    <row r="204" spans="16384:16384">
      <c r="XFD204" t="s">
        <v>461</v>
      </c>
    </row>
    <row r="205" spans="16384:16384">
      <c r="XFD205" t="s">
        <v>462</v>
      </c>
    </row>
    <row r="206" spans="16384:16384">
      <c r="XFD206" t="s">
        <v>463</v>
      </c>
    </row>
    <row r="207" spans="16384:16384">
      <c r="XFD207" t="s">
        <v>464</v>
      </c>
    </row>
    <row r="208" spans="16384:16384">
      <c r="XFD208" t="s">
        <v>465</v>
      </c>
    </row>
    <row r="209" spans="16384:16384">
      <c r="XFD209" t="s">
        <v>466</v>
      </c>
    </row>
    <row r="210" spans="16384:16384">
      <c r="XFD210" t="s">
        <v>467</v>
      </c>
    </row>
    <row r="211" spans="16384:16384">
      <c r="XFD211" t="s">
        <v>468</v>
      </c>
    </row>
    <row r="212" spans="16384:16384">
      <c r="XFD212" t="s">
        <v>469</v>
      </c>
    </row>
    <row r="213" spans="16384:16384">
      <c r="XFD213" t="s">
        <v>470</v>
      </c>
    </row>
    <row r="214" spans="16384:16384">
      <c r="XFD214" t="s">
        <v>471</v>
      </c>
    </row>
    <row r="215" spans="16384:16384">
      <c r="XFD215" t="s">
        <v>472</v>
      </c>
    </row>
  </sheetData>
  <mergeCells count="9">
    <mergeCell ref="B5:G5"/>
    <mergeCell ref="B21:C21"/>
    <mergeCell ref="B34:C34"/>
    <mergeCell ref="B47:C47"/>
    <mergeCell ref="B60:C60"/>
    <mergeCell ref="B8:C8"/>
    <mergeCell ref="B9:C9"/>
    <mergeCell ref="D8:J8"/>
    <mergeCell ref="D9:J9"/>
  </mergeCells>
  <dataValidations count="4">
    <dataValidation type="list" allowBlank="1" showInputMessage="1" showErrorMessage="1" sqref="C15:C18">
      <formula1>$XFD$35:$XFD$42</formula1>
    </dataValidation>
    <dataValidation type="list" allowBlank="1" showInputMessage="1" showErrorMessage="1" sqref="B15:B18">
      <formula1>$XFD$44:$XFD$46</formula1>
    </dataValidation>
    <dataValidation type="list" allowBlank="1" showInputMessage="1" showErrorMessage="1" sqref="E15:E18">
      <formula1>$XFD$1:$XFD$28</formula1>
    </dataValidation>
    <dataValidation type="list" allowBlank="1" showInputMessage="1" showErrorMessage="1" sqref="D8:J8">
      <formula1>$XFD$48:$XFD$215</formula1>
    </dataValidation>
  </dataValidations>
  <pageMargins left="0.7" right="0.7" top="0.75" bottom="0.75" header="0.3" footer="0.3"/>
  <drawing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8:G22"/>
  <sheetViews>
    <sheetView workbookViewId="0">
      <selection activeCell="D19" sqref="D19"/>
    </sheetView>
  </sheetViews>
  <sheetFormatPr baseColWidth="10" defaultRowHeight="15"/>
  <cols>
    <col min="2" max="5" width="27.5703125" customWidth="1"/>
    <col min="6" max="6" width="26.28515625" customWidth="1"/>
  </cols>
  <sheetData>
    <row r="8" spans="2:7" ht="26.25">
      <c r="B8" s="316" t="s">
        <v>15070</v>
      </c>
      <c r="C8" s="316"/>
      <c r="D8" s="316"/>
      <c r="E8" s="316"/>
      <c r="F8" s="316"/>
      <c r="G8" s="316"/>
    </row>
    <row r="9" spans="2:7" ht="15.75" thickBot="1"/>
    <row r="10" spans="2:7" ht="16.5" thickBot="1">
      <c r="B10" s="144"/>
      <c r="C10" s="144" t="s">
        <v>15062</v>
      </c>
      <c r="D10" s="144" t="s">
        <v>15063</v>
      </c>
      <c r="E10" s="144" t="s">
        <v>15064</v>
      </c>
      <c r="F10" s="144" t="s">
        <v>15065</v>
      </c>
    </row>
    <row r="11" spans="2:7" ht="16.5" thickBot="1">
      <c r="B11" s="144" t="s">
        <v>15066</v>
      </c>
      <c r="C11" s="149"/>
      <c r="D11" s="149"/>
      <c r="E11" s="149"/>
      <c r="F11" s="149"/>
    </row>
    <row r="12" spans="2:7" ht="32.25" thickBot="1">
      <c r="B12" s="144" t="s">
        <v>15067</v>
      </c>
      <c r="C12" s="149"/>
      <c r="D12" s="149"/>
      <c r="E12" s="149"/>
      <c r="F12" s="149"/>
    </row>
    <row r="13" spans="2:7" ht="16.5" thickBot="1">
      <c r="B13" s="144" t="s">
        <v>15069</v>
      </c>
      <c r="C13" s="149"/>
      <c r="D13" s="149"/>
      <c r="E13" s="149"/>
      <c r="F13" s="149"/>
    </row>
    <row r="14" spans="2:7" ht="16.5" thickBot="1">
      <c r="B14" s="144" t="s">
        <v>15068</v>
      </c>
      <c r="C14" s="149"/>
      <c r="D14" s="149"/>
      <c r="E14" s="149"/>
      <c r="F14" s="149"/>
    </row>
    <row r="22" ht="14.25" customHeight="1"/>
  </sheetData>
  <mergeCells count="1">
    <mergeCell ref="B8:G8"/>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5:T52"/>
  <sheetViews>
    <sheetView showGridLines="0" zoomScale="80" zoomScaleNormal="80" zoomScaleSheetLayoutView="80" zoomScalePageLayoutView="170" workbookViewId="0">
      <selection activeCell="O1" sqref="O1"/>
    </sheetView>
  </sheetViews>
  <sheetFormatPr baseColWidth="10" defaultRowHeight="12.75"/>
  <cols>
    <col min="1" max="1" width="2.7109375" style="6" customWidth="1"/>
    <col min="2" max="2" width="7.42578125" style="6" customWidth="1"/>
    <col min="3" max="3" width="2" style="6" customWidth="1"/>
    <col min="4" max="4" width="21.7109375" style="6" customWidth="1"/>
    <col min="5" max="5" width="3.85546875" style="6" customWidth="1"/>
    <col min="6" max="6" width="19.85546875" style="6" customWidth="1"/>
    <col min="7" max="7" width="3.85546875" style="6" customWidth="1"/>
    <col min="8" max="8" width="26.42578125" style="6" customWidth="1"/>
    <col min="9" max="10" width="3.85546875" style="6" customWidth="1"/>
    <col min="11" max="11" width="26.7109375" style="6" customWidth="1"/>
    <col min="12" max="12" width="3.85546875" style="6" customWidth="1"/>
    <col min="13" max="13" width="25.42578125" style="6" customWidth="1"/>
    <col min="14" max="14" width="3.85546875" style="6" customWidth="1"/>
    <col min="15" max="15" width="30.85546875" style="6" customWidth="1"/>
    <col min="16" max="16" width="7.42578125" style="6" customWidth="1"/>
    <col min="17" max="17" width="22.85546875" style="6" customWidth="1"/>
    <col min="18" max="19" width="11.42578125" style="6"/>
    <col min="20" max="20" width="11.28515625" style="6" customWidth="1"/>
    <col min="21" max="16384" width="11.42578125" style="6"/>
  </cols>
  <sheetData>
    <row r="5" spans="2:17" ht="13.5" thickBot="1"/>
    <row r="6" spans="2:17" ht="21" customHeight="1" thickBot="1">
      <c r="D6" s="186" t="s">
        <v>14</v>
      </c>
      <c r="E6" s="187"/>
      <c r="F6" s="187"/>
      <c r="G6" s="187"/>
      <c r="H6" s="187"/>
      <c r="I6" s="187"/>
      <c r="J6" s="187"/>
      <c r="K6" s="187"/>
      <c r="L6" s="187"/>
      <c r="M6" s="187"/>
      <c r="N6" s="187"/>
      <c r="O6" s="187"/>
    </row>
    <row r="7" spans="2:17" ht="13.5" thickBot="1">
      <c r="I7" s="7"/>
      <c r="J7" s="7"/>
    </row>
    <row r="8" spans="2:17" ht="13.5" thickBot="1">
      <c r="D8" s="188" t="s">
        <v>15</v>
      </c>
      <c r="E8" s="188"/>
      <c r="F8" s="188"/>
      <c r="G8" s="8"/>
      <c r="H8" s="9" t="s">
        <v>16</v>
      </c>
      <c r="I8" s="10"/>
      <c r="J8" s="10"/>
      <c r="K8" s="9" t="s">
        <v>17</v>
      </c>
      <c r="L8" s="11"/>
      <c r="M8" s="188" t="s">
        <v>18</v>
      </c>
      <c r="N8" s="188"/>
      <c r="O8" s="188"/>
    </row>
    <row r="9" spans="2:17" ht="69.95" customHeight="1" thickBot="1">
      <c r="B9" s="12" t="s">
        <v>19</v>
      </c>
      <c r="D9" s="189"/>
      <c r="E9" s="189"/>
      <c r="F9" s="189"/>
      <c r="G9" s="13"/>
      <c r="H9" s="14"/>
      <c r="I9" s="7"/>
      <c r="J9" s="7"/>
      <c r="K9" s="14"/>
      <c r="L9" s="13"/>
      <c r="M9" s="190"/>
      <c r="N9" s="190"/>
      <c r="O9" s="190"/>
      <c r="P9" s="7"/>
      <c r="Q9" s="7"/>
    </row>
    <row r="10" spans="2:17" ht="21" customHeight="1" thickBot="1">
      <c r="B10" s="12"/>
      <c r="D10" s="181" t="s">
        <v>20</v>
      </c>
      <c r="E10" s="182"/>
      <c r="F10" s="183"/>
      <c r="G10" s="15"/>
      <c r="H10" s="16" t="s">
        <v>20</v>
      </c>
      <c r="I10" s="17"/>
      <c r="J10" s="7"/>
      <c r="K10" s="18"/>
      <c r="L10" s="13"/>
      <c r="M10" s="184" t="s">
        <v>20</v>
      </c>
      <c r="N10" s="182"/>
      <c r="O10" s="185"/>
      <c r="P10" s="7"/>
      <c r="Q10" s="7"/>
    </row>
    <row r="11" spans="2:17" s="20" customFormat="1" ht="12.75" customHeight="1">
      <c r="B11" s="19"/>
      <c r="D11" s="21"/>
      <c r="E11" s="13"/>
      <c r="F11" s="22"/>
      <c r="G11" s="21"/>
      <c r="H11" s="21"/>
      <c r="I11" s="21"/>
      <c r="J11" s="21"/>
      <c r="K11" s="23"/>
      <c r="L11" s="13"/>
      <c r="M11" s="21"/>
      <c r="N11" s="13"/>
      <c r="O11" s="21"/>
      <c r="P11" s="24"/>
      <c r="Q11" s="24"/>
    </row>
    <row r="12" spans="2:17" ht="13.5" thickBot="1">
      <c r="B12" s="25"/>
      <c r="D12" s="13"/>
      <c r="E12" s="13"/>
      <c r="G12" s="13"/>
      <c r="H12" s="13"/>
      <c r="I12" s="13"/>
      <c r="J12" s="13"/>
      <c r="K12" s="13"/>
      <c r="L12" s="13"/>
      <c r="M12" s="13"/>
      <c r="N12" s="13"/>
      <c r="O12" s="13"/>
      <c r="P12" s="7"/>
      <c r="Q12" s="7"/>
    </row>
    <row r="13" spans="2:17" ht="69.95" customHeight="1" thickBot="1">
      <c r="B13" s="12" t="s">
        <v>21</v>
      </c>
      <c r="D13" s="191"/>
      <c r="E13" s="191"/>
      <c r="F13" s="191"/>
      <c r="G13" s="13"/>
      <c r="H13" s="191"/>
      <c r="I13" s="191"/>
      <c r="J13" s="191"/>
      <c r="K13" s="191"/>
      <c r="L13" s="13"/>
      <c r="M13" s="191"/>
      <c r="N13" s="191"/>
      <c r="O13" s="191"/>
      <c r="P13" s="7"/>
      <c r="Q13" s="7"/>
    </row>
    <row r="14" spans="2:17" ht="21.75" customHeight="1" thickBot="1">
      <c r="B14" s="12"/>
      <c r="D14" s="192" t="s">
        <v>20</v>
      </c>
      <c r="E14" s="193"/>
      <c r="F14" s="194"/>
      <c r="G14" s="26"/>
      <c r="H14" s="192" t="s">
        <v>20</v>
      </c>
      <c r="I14" s="193"/>
      <c r="J14" s="193"/>
      <c r="K14" s="194"/>
      <c r="L14" s="13"/>
      <c r="M14" s="192" t="s">
        <v>20</v>
      </c>
      <c r="N14" s="193"/>
      <c r="O14" s="194"/>
      <c r="P14" s="7"/>
      <c r="Q14" s="7"/>
    </row>
    <row r="15" spans="2:17" ht="24.75" customHeight="1">
      <c r="D15" s="13"/>
      <c r="E15" s="27"/>
      <c r="F15" s="13"/>
      <c r="G15" s="13"/>
      <c r="H15" s="13"/>
      <c r="I15" s="13"/>
      <c r="J15" s="13"/>
      <c r="K15" s="27"/>
      <c r="L15" s="13"/>
      <c r="M15" s="27"/>
      <c r="N15" s="27"/>
      <c r="O15" s="13"/>
      <c r="P15" s="7"/>
      <c r="Q15" s="7"/>
    </row>
    <row r="16" spans="2:17" ht="17.100000000000001" customHeight="1" thickBot="1">
      <c r="D16" s="13"/>
      <c r="E16" s="13"/>
      <c r="F16" s="13"/>
      <c r="G16" s="13"/>
      <c r="H16" s="13"/>
      <c r="I16" s="13"/>
      <c r="J16" s="13"/>
      <c r="K16" s="13"/>
      <c r="L16" s="13"/>
      <c r="M16" s="13"/>
      <c r="N16" s="13"/>
      <c r="O16" s="13"/>
      <c r="P16" s="7"/>
      <c r="Q16" s="7"/>
    </row>
    <row r="17" spans="2:20" ht="36" customHeight="1" thickBot="1">
      <c r="B17" s="204" t="s">
        <v>22</v>
      </c>
      <c r="C17" s="28"/>
      <c r="D17" s="205"/>
      <c r="E17" s="206"/>
      <c r="F17" s="206"/>
      <c r="G17" s="206"/>
      <c r="H17" s="206"/>
      <c r="I17" s="206"/>
      <c r="J17" s="206"/>
      <c r="K17" s="206"/>
      <c r="L17" s="206"/>
      <c r="M17" s="207"/>
      <c r="N17" s="7"/>
      <c r="O17" s="7"/>
      <c r="P17" s="7"/>
      <c r="Q17" s="7"/>
      <c r="R17" s="7"/>
      <c r="S17" s="7"/>
      <c r="T17" s="7"/>
    </row>
    <row r="18" spans="2:20" ht="36" customHeight="1" thickBot="1">
      <c r="B18" s="204"/>
      <c r="C18" s="28"/>
      <c r="D18" s="29" t="s">
        <v>23</v>
      </c>
      <c r="E18" s="205"/>
      <c r="F18" s="206"/>
      <c r="G18" s="206"/>
      <c r="H18" s="206"/>
      <c r="I18" s="206"/>
      <c r="J18" s="206"/>
      <c r="K18" s="206"/>
      <c r="L18" s="206"/>
      <c r="M18" s="207"/>
      <c r="N18" s="30"/>
      <c r="O18" s="7"/>
      <c r="P18" s="7"/>
      <c r="Q18" s="7"/>
      <c r="R18" s="7"/>
      <c r="S18" s="7"/>
      <c r="T18" s="7"/>
    </row>
    <row r="19" spans="2:20" ht="19.5" customHeight="1">
      <c r="D19" s="31"/>
      <c r="E19" s="13"/>
      <c r="F19" s="13"/>
      <c r="G19" s="13"/>
      <c r="H19" s="13"/>
      <c r="I19" s="13"/>
      <c r="J19" s="13"/>
      <c r="K19" s="13"/>
      <c r="L19" s="13"/>
      <c r="M19" s="13"/>
      <c r="N19" s="7"/>
      <c r="O19" s="7"/>
      <c r="P19" s="7"/>
      <c r="Q19" s="7"/>
      <c r="R19" s="7"/>
      <c r="S19" s="7"/>
      <c r="T19" s="7"/>
    </row>
    <row r="20" spans="2:20" ht="17.25" customHeight="1" thickBot="1">
      <c r="D20" s="13"/>
      <c r="E20" s="13"/>
      <c r="F20" s="13"/>
      <c r="H20" s="13"/>
      <c r="I20" s="13"/>
      <c r="J20" s="13"/>
      <c r="K20" s="13"/>
      <c r="L20" s="13"/>
      <c r="M20" s="13"/>
      <c r="N20" s="13"/>
      <c r="O20" s="7"/>
      <c r="P20" s="7"/>
      <c r="Q20" s="7"/>
      <c r="R20" s="7"/>
      <c r="S20" s="7"/>
      <c r="T20" s="7"/>
    </row>
    <row r="21" spans="2:20" ht="13.5" thickBot="1">
      <c r="D21" s="208" t="s">
        <v>24</v>
      </c>
      <c r="E21" s="209"/>
      <c r="F21" s="210"/>
      <c r="H21" s="211" t="s">
        <v>25</v>
      </c>
      <c r="I21" s="209"/>
      <c r="J21" s="209"/>
      <c r="K21" s="209"/>
      <c r="L21" s="209"/>
      <c r="M21" s="210"/>
      <c r="N21" s="32"/>
      <c r="O21" s="7"/>
      <c r="P21" s="7"/>
      <c r="Q21" s="7"/>
      <c r="R21" s="7"/>
      <c r="S21" s="7"/>
      <c r="T21" s="7"/>
    </row>
    <row r="22" spans="2:20" ht="45.75" customHeight="1" thickBot="1">
      <c r="B22" s="195" t="s">
        <v>26</v>
      </c>
      <c r="D22" s="196"/>
      <c r="E22" s="197"/>
      <c r="F22" s="198"/>
      <c r="H22" s="199"/>
      <c r="I22" s="197"/>
      <c r="J22" s="197"/>
      <c r="K22" s="197"/>
      <c r="L22" s="197"/>
      <c r="M22" s="200"/>
      <c r="N22" s="13"/>
      <c r="O22" s="87" t="s">
        <v>152</v>
      </c>
      <c r="P22" s="7"/>
      <c r="Q22" s="7"/>
      <c r="R22" s="7"/>
      <c r="S22" s="7"/>
      <c r="T22" s="7"/>
    </row>
    <row r="23" spans="2:20" ht="24" customHeight="1" thickBot="1">
      <c r="B23" s="195"/>
      <c r="D23" s="201" t="s">
        <v>27</v>
      </c>
      <c r="E23" s="202"/>
      <c r="F23" s="203"/>
      <c r="H23" s="201" t="s">
        <v>27</v>
      </c>
      <c r="I23" s="202"/>
      <c r="J23" s="202"/>
      <c r="K23" s="202"/>
      <c r="L23" s="202"/>
      <c r="M23" s="203"/>
      <c r="N23" s="13"/>
      <c r="O23" s="7"/>
      <c r="P23" s="7"/>
      <c r="Q23" s="7"/>
      <c r="R23" s="7"/>
      <c r="S23" s="7"/>
      <c r="T23" s="7"/>
    </row>
    <row r="24" spans="2:20" s="20" customFormat="1" ht="12.75" customHeight="1">
      <c r="B24" s="19"/>
      <c r="D24" s="21"/>
      <c r="E24" s="33"/>
      <c r="F24" s="21"/>
      <c r="G24" s="6"/>
      <c r="H24" s="21"/>
      <c r="I24" s="21"/>
      <c r="J24" s="31"/>
      <c r="K24" s="21"/>
      <c r="L24" s="13"/>
      <c r="M24" s="21"/>
      <c r="N24" s="13"/>
      <c r="O24" s="7"/>
      <c r="P24" s="7"/>
      <c r="Q24" s="7"/>
      <c r="R24" s="7"/>
      <c r="S24" s="7"/>
      <c r="T24" s="7"/>
    </row>
    <row r="25" spans="2:20" ht="13.5" thickBot="1">
      <c r="B25" s="25"/>
      <c r="D25" s="13"/>
      <c r="E25" s="7"/>
      <c r="F25" s="13"/>
      <c r="G25" s="31"/>
      <c r="H25" s="13"/>
      <c r="I25" s="13"/>
      <c r="J25" s="31"/>
      <c r="K25" s="34"/>
      <c r="L25" s="13"/>
      <c r="M25" s="34"/>
      <c r="N25" s="7"/>
      <c r="O25" s="7"/>
      <c r="P25" s="7"/>
      <c r="Q25" s="7"/>
      <c r="R25" s="7"/>
      <c r="S25" s="7"/>
      <c r="T25" s="7"/>
    </row>
    <row r="26" spans="2:20" ht="78.75" customHeight="1" thickBot="1">
      <c r="B26" s="195" t="s">
        <v>28</v>
      </c>
      <c r="D26" s="35"/>
      <c r="E26" s="13"/>
      <c r="F26" s="36"/>
      <c r="G26" s="31"/>
      <c r="H26" s="227"/>
      <c r="I26" s="228"/>
      <c r="J26" s="31"/>
      <c r="K26" s="36"/>
      <c r="L26" s="37"/>
      <c r="M26" s="36"/>
      <c r="N26" s="7"/>
      <c r="P26" s="7"/>
      <c r="Q26" s="7"/>
      <c r="R26" s="7"/>
      <c r="S26" s="7"/>
      <c r="T26" s="7"/>
    </row>
    <row r="27" spans="2:20" ht="15" thickBot="1">
      <c r="B27" s="195"/>
      <c r="D27" s="38" t="s">
        <v>29</v>
      </c>
      <c r="E27" s="13"/>
      <c r="F27" s="38" t="s">
        <v>29</v>
      </c>
      <c r="G27" s="31"/>
      <c r="H27" s="229" t="s">
        <v>29</v>
      </c>
      <c r="I27" s="229"/>
      <c r="J27" s="31"/>
      <c r="K27" s="39" t="s">
        <v>29</v>
      </c>
      <c r="L27" s="13"/>
      <c r="M27" s="38" t="s">
        <v>29</v>
      </c>
      <c r="N27" s="7"/>
      <c r="O27" s="7"/>
      <c r="P27" s="7"/>
      <c r="Q27" s="7"/>
      <c r="R27" s="7"/>
      <c r="S27" s="7"/>
      <c r="T27" s="7"/>
    </row>
    <row r="28" spans="2:20" ht="30.75" customHeight="1" thickBot="1">
      <c r="C28" s="40"/>
      <c r="D28" s="13"/>
      <c r="E28" s="13"/>
      <c r="F28" s="13"/>
      <c r="G28" s="31"/>
      <c r="H28" s="13"/>
      <c r="I28" s="13"/>
      <c r="J28" s="13"/>
      <c r="K28" s="13"/>
      <c r="L28" s="13"/>
      <c r="M28" s="13"/>
      <c r="O28" s="7"/>
      <c r="P28" s="7"/>
      <c r="Q28" s="7"/>
      <c r="R28" s="7"/>
      <c r="S28" s="7"/>
      <c r="T28" s="7"/>
    </row>
    <row r="29" spans="2:20" ht="21" customHeight="1">
      <c r="B29" s="212" t="s">
        <v>30</v>
      </c>
      <c r="C29" s="213"/>
      <c r="D29" s="213"/>
      <c r="E29" s="213"/>
      <c r="F29" s="213"/>
      <c r="G29" s="213"/>
      <c r="H29" s="213"/>
      <c r="I29" s="213"/>
      <c r="J29" s="213"/>
      <c r="K29" s="213"/>
      <c r="L29" s="213"/>
      <c r="M29" s="214"/>
    </row>
    <row r="30" spans="2:20" ht="13.5" customHeight="1" thickBot="1">
      <c r="B30" s="215"/>
      <c r="C30" s="216"/>
      <c r="D30" s="216"/>
      <c r="E30" s="216"/>
      <c r="F30" s="216"/>
      <c r="G30" s="216"/>
      <c r="H30" s="216"/>
      <c r="I30" s="216"/>
      <c r="J30" s="216"/>
      <c r="K30" s="216"/>
      <c r="L30" s="216"/>
      <c r="M30" s="217"/>
    </row>
    <row r="32" spans="2:20" ht="12.75" customHeight="1">
      <c r="B32" s="218"/>
      <c r="C32" s="219"/>
      <c r="D32" s="219"/>
      <c r="E32" s="219"/>
      <c r="F32" s="219"/>
      <c r="G32" s="219"/>
      <c r="H32" s="219"/>
      <c r="I32" s="219"/>
      <c r="J32" s="219"/>
      <c r="K32" s="219"/>
      <c r="L32" s="219"/>
      <c r="M32" s="220"/>
    </row>
    <row r="33" spans="2:15" ht="12.75" customHeight="1">
      <c r="B33" s="221"/>
      <c r="C33" s="222"/>
      <c r="D33" s="222"/>
      <c r="E33" s="222"/>
      <c r="F33" s="222"/>
      <c r="G33" s="222"/>
      <c r="H33" s="222"/>
      <c r="I33" s="222"/>
      <c r="J33" s="222"/>
      <c r="K33" s="222"/>
      <c r="L33" s="222"/>
      <c r="M33" s="223"/>
    </row>
    <row r="34" spans="2:15" ht="12.75" customHeight="1">
      <c r="B34" s="221"/>
      <c r="C34" s="222"/>
      <c r="D34" s="222"/>
      <c r="E34" s="222"/>
      <c r="F34" s="222"/>
      <c r="G34" s="222"/>
      <c r="H34" s="222"/>
      <c r="I34" s="222"/>
      <c r="J34" s="222"/>
      <c r="K34" s="222"/>
      <c r="L34" s="222"/>
      <c r="M34" s="223"/>
    </row>
    <row r="35" spans="2:15" ht="12.75" customHeight="1">
      <c r="B35" s="221"/>
      <c r="C35" s="222"/>
      <c r="D35" s="222"/>
      <c r="E35" s="222"/>
      <c r="F35" s="222"/>
      <c r="G35" s="222"/>
      <c r="H35" s="222"/>
      <c r="I35" s="222"/>
      <c r="J35" s="222"/>
      <c r="K35" s="222"/>
      <c r="L35" s="222"/>
      <c r="M35" s="223"/>
    </row>
    <row r="36" spans="2:15" ht="12.75" customHeight="1">
      <c r="B36" s="221"/>
      <c r="C36" s="222"/>
      <c r="D36" s="222"/>
      <c r="E36" s="222"/>
      <c r="F36" s="222"/>
      <c r="G36" s="222"/>
      <c r="H36" s="222"/>
      <c r="I36" s="222"/>
      <c r="J36" s="222"/>
      <c r="K36" s="222"/>
      <c r="L36" s="222"/>
      <c r="M36" s="223"/>
    </row>
    <row r="37" spans="2:15" ht="12.75" customHeight="1">
      <c r="B37" s="221"/>
      <c r="C37" s="222"/>
      <c r="D37" s="222"/>
      <c r="E37" s="222"/>
      <c r="F37" s="222"/>
      <c r="G37" s="222"/>
      <c r="H37" s="222"/>
      <c r="I37" s="222"/>
      <c r="J37" s="222"/>
      <c r="K37" s="222"/>
      <c r="L37" s="222"/>
      <c r="M37" s="223"/>
    </row>
    <row r="38" spans="2:15" ht="12.75" customHeight="1">
      <c r="B38" s="221"/>
      <c r="C38" s="222"/>
      <c r="D38" s="222"/>
      <c r="E38" s="222"/>
      <c r="F38" s="222"/>
      <c r="G38" s="222"/>
      <c r="H38" s="222"/>
      <c r="I38" s="222"/>
      <c r="J38" s="222"/>
      <c r="K38" s="222"/>
      <c r="L38" s="222"/>
      <c r="M38" s="223"/>
    </row>
    <row r="39" spans="2:15" ht="12.75" customHeight="1">
      <c r="B39" s="224"/>
      <c r="C39" s="225"/>
      <c r="D39" s="225"/>
      <c r="E39" s="225"/>
      <c r="F39" s="225"/>
      <c r="G39" s="225"/>
      <c r="H39" s="225"/>
      <c r="I39" s="225"/>
      <c r="J39" s="225"/>
      <c r="K39" s="225"/>
      <c r="L39" s="225"/>
      <c r="M39" s="226"/>
    </row>
    <row r="41" spans="2:15" ht="15" thickBot="1">
      <c r="O41" s="112"/>
    </row>
    <row r="42" spans="2:15">
      <c r="B42" s="212" t="s">
        <v>484</v>
      </c>
      <c r="C42" s="213"/>
      <c r="D42" s="213"/>
      <c r="E42" s="213"/>
      <c r="F42" s="213"/>
      <c r="G42" s="213"/>
      <c r="H42" s="213"/>
      <c r="I42" s="213"/>
      <c r="J42" s="213"/>
      <c r="K42" s="213"/>
      <c r="L42" s="213"/>
      <c r="M42" s="214"/>
    </row>
    <row r="43" spans="2:15" ht="13.5" thickBot="1">
      <c r="B43" s="215"/>
      <c r="C43" s="216"/>
      <c r="D43" s="216"/>
      <c r="E43" s="216"/>
      <c r="F43" s="216"/>
      <c r="G43" s="216"/>
      <c r="H43" s="216"/>
      <c r="I43" s="216"/>
      <c r="J43" s="216"/>
      <c r="K43" s="216"/>
      <c r="L43" s="216"/>
      <c r="M43" s="217"/>
    </row>
    <row r="45" spans="2:15">
      <c r="B45" s="218"/>
      <c r="C45" s="219"/>
      <c r="D45" s="219"/>
      <c r="E45" s="219"/>
      <c r="F45" s="219"/>
      <c r="G45" s="219"/>
      <c r="H45" s="219"/>
      <c r="I45" s="219"/>
      <c r="J45" s="219"/>
      <c r="K45" s="219"/>
      <c r="L45" s="219"/>
      <c r="M45" s="220"/>
    </row>
    <row r="46" spans="2:15">
      <c r="B46" s="221"/>
      <c r="C46" s="222"/>
      <c r="D46" s="222"/>
      <c r="E46" s="222"/>
      <c r="F46" s="222"/>
      <c r="G46" s="222"/>
      <c r="H46" s="222"/>
      <c r="I46" s="222"/>
      <c r="J46" s="222"/>
      <c r="K46" s="222"/>
      <c r="L46" s="222"/>
      <c r="M46" s="223"/>
    </row>
    <row r="47" spans="2:15">
      <c r="B47" s="221"/>
      <c r="C47" s="222"/>
      <c r="D47" s="222"/>
      <c r="E47" s="222"/>
      <c r="F47" s="222"/>
      <c r="G47" s="222"/>
      <c r="H47" s="222"/>
      <c r="I47" s="222"/>
      <c r="J47" s="222"/>
      <c r="K47" s="222"/>
      <c r="L47" s="222"/>
      <c r="M47" s="223"/>
    </row>
    <row r="48" spans="2:15">
      <c r="B48" s="221"/>
      <c r="C48" s="222"/>
      <c r="D48" s="222"/>
      <c r="E48" s="222"/>
      <c r="F48" s="222"/>
      <c r="G48" s="222"/>
      <c r="H48" s="222"/>
      <c r="I48" s="222"/>
      <c r="J48" s="222"/>
      <c r="K48" s="222"/>
      <c r="L48" s="222"/>
      <c r="M48" s="223"/>
    </row>
    <row r="49" spans="2:13">
      <c r="B49" s="221"/>
      <c r="C49" s="222"/>
      <c r="D49" s="222"/>
      <c r="E49" s="222"/>
      <c r="F49" s="222"/>
      <c r="G49" s="222"/>
      <c r="H49" s="222"/>
      <c r="I49" s="222"/>
      <c r="J49" s="222"/>
      <c r="K49" s="222"/>
      <c r="L49" s="222"/>
      <c r="M49" s="223"/>
    </row>
    <row r="50" spans="2:13">
      <c r="B50" s="221"/>
      <c r="C50" s="222"/>
      <c r="D50" s="222"/>
      <c r="E50" s="222"/>
      <c r="F50" s="222"/>
      <c r="G50" s="222"/>
      <c r="H50" s="222"/>
      <c r="I50" s="222"/>
      <c r="J50" s="222"/>
      <c r="K50" s="222"/>
      <c r="L50" s="222"/>
      <c r="M50" s="223"/>
    </row>
    <row r="51" spans="2:13">
      <c r="B51" s="221"/>
      <c r="C51" s="222"/>
      <c r="D51" s="222"/>
      <c r="E51" s="222"/>
      <c r="F51" s="222"/>
      <c r="G51" s="222"/>
      <c r="H51" s="222"/>
      <c r="I51" s="222"/>
      <c r="J51" s="222"/>
      <c r="K51" s="222"/>
      <c r="L51" s="222"/>
      <c r="M51" s="223"/>
    </row>
    <row r="52" spans="2:13">
      <c r="B52" s="224"/>
      <c r="C52" s="225"/>
      <c r="D52" s="225"/>
      <c r="E52" s="225"/>
      <c r="F52" s="225"/>
      <c r="G52" s="225"/>
      <c r="H52" s="225"/>
      <c r="I52" s="225"/>
      <c r="J52" s="225"/>
      <c r="K52" s="225"/>
      <c r="L52" s="225"/>
      <c r="M52" s="226"/>
    </row>
  </sheetData>
  <mergeCells count="30">
    <mergeCell ref="B42:M43"/>
    <mergeCell ref="B45:M52"/>
    <mergeCell ref="B26:B27"/>
    <mergeCell ref="H26:I26"/>
    <mergeCell ref="H27:I27"/>
    <mergeCell ref="B29:M30"/>
    <mergeCell ref="B32:M39"/>
    <mergeCell ref="B17:B18"/>
    <mergeCell ref="D17:M17"/>
    <mergeCell ref="E18:M18"/>
    <mergeCell ref="D21:F21"/>
    <mergeCell ref="H21:M21"/>
    <mergeCell ref="B22:B23"/>
    <mergeCell ref="D22:F22"/>
    <mergeCell ref="H22:M22"/>
    <mergeCell ref="D23:F23"/>
    <mergeCell ref="H23:M23"/>
    <mergeCell ref="D13:F13"/>
    <mergeCell ref="H13:K13"/>
    <mergeCell ref="M13:O13"/>
    <mergeCell ref="D14:F14"/>
    <mergeCell ref="H14:K14"/>
    <mergeCell ref="M14:O14"/>
    <mergeCell ref="D10:F10"/>
    <mergeCell ref="M10:O10"/>
    <mergeCell ref="D6:O6"/>
    <mergeCell ref="D8:F8"/>
    <mergeCell ref="M8:O8"/>
    <mergeCell ref="D9:F9"/>
    <mergeCell ref="M9:O9"/>
  </mergeCells>
  <printOptions horizontalCentered="1" verticalCentered="1"/>
  <pageMargins left="0.59055118110236227" right="0.51181102362204722" top="0.59055118110236227" bottom="0.59055118110236227" header="0" footer="0"/>
  <pageSetup scale="65" orientation="landscape" r:id="rId1"/>
  <headerFooter alignWithMargins="0"/>
  <colBreaks count="1" manualBreakCount="1">
    <brk id="15"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BV33"/>
  <sheetViews>
    <sheetView zoomScaleNormal="100" zoomScaleSheetLayoutView="100" workbookViewId="0">
      <selection activeCell="F2" sqref="F2"/>
    </sheetView>
  </sheetViews>
  <sheetFormatPr baseColWidth="10" defaultColWidth="10.85546875" defaultRowHeight="15"/>
  <cols>
    <col min="1" max="1" width="10.85546875" style="42"/>
    <col min="2" max="3" width="27.42578125" style="42" customWidth="1"/>
    <col min="4" max="4" width="33.42578125" style="42" customWidth="1"/>
    <col min="5" max="5" width="24.140625" style="42" customWidth="1"/>
    <col min="6" max="6" width="26.28515625" style="42" customWidth="1"/>
    <col min="7" max="73" width="10.85546875" style="42"/>
    <col min="74" max="74" width="0" style="42" hidden="1" customWidth="1"/>
    <col min="75" max="16384" width="10.85546875" style="42"/>
  </cols>
  <sheetData>
    <row r="1" spans="2:74">
      <c r="BV1" s="108" t="s">
        <v>473</v>
      </c>
    </row>
    <row r="2" spans="2:74">
      <c r="BV2" s="108" t="s">
        <v>475</v>
      </c>
    </row>
    <row r="3" spans="2:74">
      <c r="BV3" s="108" t="s">
        <v>476</v>
      </c>
    </row>
    <row r="4" spans="2:74">
      <c r="BV4" s="108" t="s">
        <v>474</v>
      </c>
    </row>
    <row r="5" spans="2:74" s="41" customFormat="1">
      <c r="BV5" s="109" t="s">
        <v>477</v>
      </c>
    </row>
    <row r="6" spans="2:74" ht="28.5">
      <c r="B6" s="230" t="s">
        <v>153</v>
      </c>
      <c r="C6" s="231"/>
      <c r="D6" s="231"/>
      <c r="E6" s="231"/>
      <c r="F6" s="231"/>
      <c r="BV6" s="108" t="s">
        <v>478</v>
      </c>
    </row>
    <row r="7" spans="2:74" ht="9.9499999999999993" customHeight="1">
      <c r="BU7" s="43"/>
      <c r="BV7"/>
    </row>
    <row r="8" spans="2:74" ht="17.100000000000001" customHeight="1">
      <c r="B8" s="232"/>
      <c r="C8" s="232"/>
      <c r="D8" s="232"/>
      <c r="E8" s="232"/>
      <c r="F8" s="232"/>
      <c r="BU8" s="43"/>
      <c r="BV8" s="108" t="s">
        <v>479</v>
      </c>
    </row>
    <row r="9" spans="2:74" ht="15.75" thickBot="1">
      <c r="BU9" s="43"/>
      <c r="BV9" s="108" t="s">
        <v>480</v>
      </c>
    </row>
    <row r="10" spans="2:74" ht="30">
      <c r="B10" s="51" t="s">
        <v>32</v>
      </c>
      <c r="C10" s="52" t="s">
        <v>33</v>
      </c>
      <c r="D10" s="53" t="s">
        <v>34</v>
      </c>
      <c r="E10" s="53" t="s">
        <v>36</v>
      </c>
      <c r="F10" s="54" t="s">
        <v>35</v>
      </c>
      <c r="BU10" s="43"/>
      <c r="BV10" s="108" t="s">
        <v>481</v>
      </c>
    </row>
    <row r="11" spans="2:74" ht="79.5" customHeight="1">
      <c r="B11" s="44"/>
      <c r="C11" s="45"/>
      <c r="D11" s="46"/>
      <c r="E11" s="47"/>
      <c r="F11" s="48"/>
      <c r="BV11" s="108" t="s">
        <v>482</v>
      </c>
    </row>
    <row r="12" spans="2:74" ht="62.25" customHeight="1">
      <c r="B12" s="44"/>
      <c r="C12" s="45"/>
      <c r="D12" s="46"/>
      <c r="E12" s="47"/>
      <c r="F12" s="48"/>
    </row>
    <row r="13" spans="2:74" ht="91.5" customHeight="1">
      <c r="B13" s="44"/>
      <c r="C13" s="49"/>
      <c r="D13" s="46"/>
      <c r="E13" s="47"/>
      <c r="F13" s="48"/>
    </row>
    <row r="14" spans="2:74" ht="49.5" customHeight="1">
      <c r="B14" s="50"/>
      <c r="C14" s="49"/>
      <c r="D14" s="46"/>
      <c r="E14" s="47"/>
      <c r="F14" s="48"/>
    </row>
    <row r="15" spans="2:74" ht="79.5" customHeight="1">
      <c r="B15" s="50"/>
      <c r="C15" s="45"/>
      <c r="D15" s="46"/>
      <c r="E15" s="47"/>
      <c r="F15" s="48"/>
    </row>
    <row r="16" spans="2:74" ht="37.5" customHeight="1">
      <c r="B16" s="44"/>
      <c r="C16" s="49"/>
      <c r="D16" s="46"/>
      <c r="E16" s="47"/>
      <c r="F16" s="48"/>
    </row>
    <row r="17" spans="2:6" ht="64.5" customHeight="1">
      <c r="B17" s="44"/>
      <c r="C17" s="49"/>
      <c r="D17" s="46"/>
      <c r="E17" s="47"/>
      <c r="F17" s="48"/>
    </row>
    <row r="19" spans="2:6">
      <c r="E19" s="43"/>
    </row>
    <row r="22" spans="2:6" ht="28.5">
      <c r="B22" s="230" t="s">
        <v>37</v>
      </c>
      <c r="C22" s="231"/>
      <c r="D22" s="231"/>
      <c r="E22" s="231"/>
      <c r="F22" s="231"/>
    </row>
    <row r="24" spans="2:6" ht="18.75">
      <c r="B24" s="232" t="s">
        <v>38</v>
      </c>
      <c r="C24" s="232"/>
      <c r="D24" s="232"/>
      <c r="E24" s="232"/>
      <c r="F24" s="232"/>
    </row>
    <row r="25" spans="2:6" ht="15.75" thickBot="1"/>
    <row r="26" spans="2:6">
      <c r="B26" s="51"/>
      <c r="C26" s="52"/>
      <c r="D26" s="53"/>
      <c r="E26" s="53"/>
      <c r="F26" s="54"/>
    </row>
    <row r="27" spans="2:6">
      <c r="B27" s="44"/>
      <c r="C27" s="45"/>
      <c r="D27" s="46"/>
      <c r="E27" s="47"/>
      <c r="F27" s="48"/>
    </row>
    <row r="28" spans="2:6">
      <c r="B28" s="44"/>
      <c r="C28" s="45"/>
      <c r="D28" s="46"/>
      <c r="E28" s="47"/>
      <c r="F28" s="48"/>
    </row>
    <row r="29" spans="2:6">
      <c r="B29" s="44"/>
      <c r="C29" s="49"/>
      <c r="D29" s="46"/>
      <c r="E29" s="47"/>
      <c r="F29" s="48"/>
    </row>
    <row r="30" spans="2:6">
      <c r="B30" s="50"/>
      <c r="C30" s="49"/>
      <c r="D30" s="46"/>
      <c r="E30" s="47"/>
      <c r="F30" s="48"/>
    </row>
    <row r="31" spans="2:6">
      <c r="B31" s="50"/>
      <c r="C31" s="45"/>
      <c r="D31" s="46"/>
      <c r="E31" s="47"/>
      <c r="F31" s="48"/>
    </row>
    <row r="32" spans="2:6">
      <c r="B32" s="44"/>
      <c r="C32" s="49"/>
      <c r="D32" s="46"/>
      <c r="E32" s="47"/>
      <c r="F32" s="48"/>
    </row>
    <row r="33" spans="2:6">
      <c r="B33" s="44"/>
      <c r="C33" s="49"/>
      <c r="D33" s="46"/>
      <c r="E33" s="47"/>
      <c r="F33" s="48"/>
    </row>
  </sheetData>
  <mergeCells count="4">
    <mergeCell ref="B6:F6"/>
    <mergeCell ref="B8:F8"/>
    <mergeCell ref="B22:F22"/>
    <mergeCell ref="B24:F24"/>
  </mergeCells>
  <dataValidations count="4">
    <dataValidation type="list" allowBlank="1" showInputMessage="1" showErrorMessage="1" sqref="D27:D33">
      <formula1>$BU$7:$BU$10</formula1>
    </dataValidation>
    <dataValidation allowBlank="1" showInputMessage="1" showErrorMessage="1" promptTitle="Seleccione uno de la lista" prompt="Dando clic en la flecha sobre la celda , podrá ver las opciones y realizar la selección según corresponda." sqref="BU7"/>
    <dataValidation type="list" allowBlank="1" showInputMessage="1" showErrorMessage="1" sqref="B11:B17">
      <formula1>$BV$1:$BV$6</formula1>
    </dataValidation>
    <dataValidation type="list" allowBlank="1" showInputMessage="1" showErrorMessage="1" sqref="D11:D17">
      <formula1>$BV$8:$BV$11</formula1>
    </dataValidation>
  </dataValidations>
  <printOptions horizontalCentered="1" verticalCentered="1"/>
  <pageMargins left="0.70866141732283472" right="0.70866141732283472" top="0.74803149606299213" bottom="0.74803149606299213" header="0.31496062992125984" footer="0.31496062992125984"/>
  <pageSetup scale="89"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4:Q25"/>
  <sheetViews>
    <sheetView showGridLines="0" zoomScaleNormal="100" zoomScaleSheetLayoutView="110" workbookViewId="0">
      <selection activeCell="J1" sqref="J1"/>
    </sheetView>
  </sheetViews>
  <sheetFormatPr baseColWidth="10" defaultColWidth="10.85546875" defaultRowHeight="15"/>
  <cols>
    <col min="1" max="1" width="33.42578125" style="62" customWidth="1"/>
    <col min="2" max="2" width="11.5703125" style="62" bestFit="1" customWidth="1"/>
    <col min="3" max="12" width="10.85546875" style="62"/>
    <col min="13" max="16" width="10.85546875" style="56"/>
    <col min="17" max="17" width="13.42578125" style="56" customWidth="1"/>
    <col min="18" max="23" width="10.85546875" style="56"/>
    <col min="24" max="24" width="59.42578125" style="56" customWidth="1"/>
    <col min="25" max="16384" width="10.85546875" style="56"/>
  </cols>
  <sheetData>
    <row r="4" spans="1:17" s="42" customFormat="1">
      <c r="A4" s="55"/>
      <c r="B4" s="55"/>
      <c r="C4" s="55"/>
      <c r="D4" s="55"/>
      <c r="E4" s="55"/>
      <c r="F4" s="55"/>
      <c r="G4" s="55"/>
      <c r="H4" s="55"/>
      <c r="I4" s="55"/>
      <c r="J4" s="55"/>
      <c r="K4" s="55"/>
      <c r="L4" s="55"/>
    </row>
    <row r="5" spans="1:17" ht="21">
      <c r="A5" s="233" t="s">
        <v>64</v>
      </c>
      <c r="B5" s="234"/>
      <c r="C5" s="234"/>
      <c r="D5" s="234"/>
      <c r="E5" s="234"/>
      <c r="F5" s="234"/>
      <c r="G5" s="234"/>
      <c r="H5" s="234"/>
      <c r="I5" s="234"/>
      <c r="J5" s="234"/>
      <c r="K5" s="234"/>
      <c r="L5" s="234"/>
      <c r="M5" s="234"/>
      <c r="N5" s="234"/>
      <c r="O5" s="234"/>
      <c r="P5" s="234"/>
      <c r="Q5" s="234"/>
    </row>
    <row r="6" spans="1:17" s="42" customFormat="1" ht="15.75" thickBot="1">
      <c r="A6" s="55"/>
      <c r="B6" s="55"/>
      <c r="C6" s="55"/>
      <c r="D6" s="55"/>
      <c r="E6" s="55"/>
      <c r="F6" s="55"/>
      <c r="G6" s="55"/>
      <c r="H6" s="55"/>
      <c r="I6" s="55"/>
      <c r="J6" s="55"/>
      <c r="K6" s="55"/>
      <c r="L6" s="55"/>
    </row>
    <row r="7" spans="1:17" ht="21.75" customHeight="1" thickBot="1">
      <c r="A7" s="235" t="s">
        <v>63</v>
      </c>
      <c r="B7" s="235"/>
      <c r="C7" s="235"/>
      <c r="D7" s="235"/>
      <c r="E7" s="235"/>
      <c r="F7" s="235"/>
      <c r="G7" s="235"/>
      <c r="H7" s="235"/>
      <c r="I7" s="235"/>
      <c r="J7" s="235"/>
      <c r="K7" s="235"/>
      <c r="L7" s="235"/>
      <c r="M7" s="235"/>
      <c r="N7" s="235"/>
      <c r="O7" s="235"/>
      <c r="P7" s="235"/>
      <c r="Q7" s="235"/>
    </row>
    <row r="8" spans="1:17" s="57" customFormat="1" ht="12.75" customHeight="1" thickBot="1">
      <c r="A8" s="236" t="s">
        <v>40</v>
      </c>
      <c r="B8" s="236" t="s">
        <v>41</v>
      </c>
      <c r="C8" s="236"/>
      <c r="D8" s="236" t="s">
        <v>42</v>
      </c>
      <c r="E8" s="236"/>
      <c r="F8" s="236"/>
      <c r="G8" s="236" t="s">
        <v>43</v>
      </c>
      <c r="H8" s="236"/>
      <c r="I8" s="236"/>
      <c r="J8" s="236"/>
      <c r="K8" s="236"/>
      <c r="L8" s="236"/>
      <c r="M8" s="236"/>
      <c r="N8" s="236" t="s">
        <v>44</v>
      </c>
      <c r="O8" s="236"/>
      <c r="P8" s="236"/>
      <c r="Q8" s="236" t="s">
        <v>45</v>
      </c>
    </row>
    <row r="9" spans="1:17" s="57" customFormat="1" ht="26.25" thickBot="1">
      <c r="A9" s="236"/>
      <c r="B9" s="121" t="s">
        <v>46</v>
      </c>
      <c r="C9" s="121" t="s">
        <v>47</v>
      </c>
      <c r="D9" s="121" t="s">
        <v>48</v>
      </c>
      <c r="E9" s="121" t="s">
        <v>49</v>
      </c>
      <c r="F9" s="121" t="s">
        <v>50</v>
      </c>
      <c r="G9" s="121" t="s">
        <v>52</v>
      </c>
      <c r="H9" s="121" t="s">
        <v>51</v>
      </c>
      <c r="I9" s="121" t="s">
        <v>65</v>
      </c>
      <c r="J9" s="121" t="s">
        <v>66</v>
      </c>
      <c r="K9" s="121" t="s">
        <v>67</v>
      </c>
      <c r="L9" s="121" t="s">
        <v>71</v>
      </c>
      <c r="M9" s="121" t="s">
        <v>53</v>
      </c>
      <c r="N9" s="121" t="s">
        <v>69</v>
      </c>
      <c r="O9" s="121" t="s">
        <v>70</v>
      </c>
      <c r="P9" s="121" t="s">
        <v>54</v>
      </c>
      <c r="Q9" s="236"/>
    </row>
    <row r="10" spans="1:17" s="57" customFormat="1" ht="15.75" thickBot="1">
      <c r="A10" s="122" t="s">
        <v>55</v>
      </c>
      <c r="B10" s="123"/>
      <c r="C10" s="123"/>
      <c r="D10" s="123"/>
      <c r="E10" s="123"/>
      <c r="F10" s="124"/>
      <c r="G10" s="123"/>
      <c r="H10" s="123"/>
      <c r="I10" s="123"/>
      <c r="J10" s="123"/>
      <c r="K10" s="123"/>
      <c r="L10" s="123"/>
      <c r="M10" s="125"/>
      <c r="N10" s="126"/>
      <c r="O10" s="126"/>
      <c r="P10" s="125"/>
      <c r="Q10" s="127"/>
    </row>
    <row r="11" spans="1:17" ht="15.75" thickBot="1">
      <c r="A11" s="122" t="s">
        <v>56</v>
      </c>
      <c r="B11" s="123"/>
      <c r="C11" s="123"/>
      <c r="D11" s="123"/>
      <c r="E11" s="123"/>
      <c r="F11" s="124"/>
      <c r="G11" s="123"/>
      <c r="H11" s="123"/>
      <c r="I11" s="123"/>
      <c r="J11" s="123"/>
      <c r="K11" s="123"/>
      <c r="L11" s="123"/>
      <c r="M11" s="125"/>
      <c r="N11" s="126"/>
      <c r="O11" s="126"/>
      <c r="P11" s="125"/>
      <c r="Q11" s="127"/>
    </row>
    <row r="12" spans="1:17" ht="15.75" thickBot="1">
      <c r="A12" s="122" t="s">
        <v>57</v>
      </c>
      <c r="B12" s="123"/>
      <c r="C12" s="123"/>
      <c r="D12" s="123"/>
      <c r="E12" s="123"/>
      <c r="F12" s="124"/>
      <c r="G12" s="123"/>
      <c r="H12" s="123"/>
      <c r="I12" s="123"/>
      <c r="J12" s="123"/>
      <c r="K12" s="123"/>
      <c r="L12" s="123"/>
      <c r="M12" s="125"/>
      <c r="N12" s="126"/>
      <c r="O12" s="126"/>
      <c r="P12" s="125"/>
      <c r="Q12" s="127"/>
    </row>
    <row r="13" spans="1:17" ht="15.75" thickBot="1">
      <c r="A13" s="122" t="s">
        <v>58</v>
      </c>
      <c r="B13" s="123"/>
      <c r="C13" s="123"/>
      <c r="D13" s="123"/>
      <c r="E13" s="123"/>
      <c r="F13" s="124"/>
      <c r="G13" s="123"/>
      <c r="H13" s="123"/>
      <c r="I13" s="123"/>
      <c r="J13" s="123"/>
      <c r="K13" s="123"/>
      <c r="L13" s="123"/>
      <c r="M13" s="125"/>
      <c r="N13" s="126"/>
      <c r="O13" s="126"/>
      <c r="P13" s="125"/>
      <c r="Q13" s="127"/>
    </row>
    <row r="14" spans="1:17" ht="15.75" thickBot="1">
      <c r="A14" s="122" t="s">
        <v>59</v>
      </c>
      <c r="B14" s="123"/>
      <c r="C14" s="123"/>
      <c r="D14" s="123"/>
      <c r="E14" s="123"/>
      <c r="F14" s="124"/>
      <c r="G14" s="123"/>
      <c r="H14" s="123"/>
      <c r="I14" s="123"/>
      <c r="J14" s="123"/>
      <c r="K14" s="123"/>
      <c r="L14" s="123"/>
      <c r="M14" s="125"/>
      <c r="N14" s="126"/>
      <c r="O14" s="126"/>
      <c r="P14" s="125"/>
      <c r="Q14" s="127"/>
    </row>
    <row r="15" spans="1:17" ht="30.75" thickBot="1">
      <c r="A15" s="131" t="s">
        <v>60</v>
      </c>
      <c r="B15" s="130"/>
      <c r="C15" s="130"/>
      <c r="D15" s="130"/>
      <c r="E15" s="130"/>
      <c r="F15" s="129"/>
      <c r="G15" s="130"/>
      <c r="H15" s="130"/>
      <c r="I15" s="130"/>
      <c r="J15" s="130"/>
      <c r="K15" s="130"/>
      <c r="L15" s="130"/>
      <c r="M15" s="130"/>
      <c r="N15" s="130"/>
      <c r="O15" s="130"/>
      <c r="P15" s="129"/>
      <c r="Q15" s="130"/>
    </row>
    <row r="16" spans="1:17" ht="15.75" thickBot="1">
      <c r="A16" s="59"/>
      <c r="B16" s="86"/>
      <c r="C16" s="60"/>
      <c r="D16" s="60"/>
      <c r="E16" s="60"/>
      <c r="F16" s="60"/>
      <c r="G16" s="60"/>
      <c r="H16" s="60"/>
      <c r="I16" s="60"/>
      <c r="J16" s="60"/>
      <c r="K16" s="60"/>
      <c r="L16" s="60"/>
      <c r="M16" s="60"/>
      <c r="N16" s="60"/>
      <c r="O16" s="60"/>
      <c r="P16" s="60"/>
      <c r="Q16" s="61"/>
    </row>
    <row r="17" spans="1:17" ht="21.75" customHeight="1" thickBot="1">
      <c r="A17" s="237" t="s">
        <v>68</v>
      </c>
      <c r="B17" s="238"/>
      <c r="C17" s="238"/>
      <c r="D17" s="238"/>
      <c r="E17" s="238"/>
      <c r="F17" s="238"/>
      <c r="G17" s="238"/>
      <c r="H17" s="238"/>
      <c r="I17" s="238"/>
      <c r="J17" s="238"/>
      <c r="K17" s="238"/>
      <c r="L17" s="238"/>
      <c r="M17" s="238"/>
      <c r="N17" s="238"/>
      <c r="O17" s="238"/>
      <c r="P17" s="238"/>
      <c r="Q17" s="239"/>
    </row>
    <row r="18" spans="1:17" s="57" customFormat="1" ht="12.75" customHeight="1" thickBot="1">
      <c r="A18" s="236" t="s">
        <v>61</v>
      </c>
      <c r="B18" s="236" t="s">
        <v>41</v>
      </c>
      <c r="C18" s="236"/>
      <c r="D18" s="236" t="s">
        <v>42</v>
      </c>
      <c r="E18" s="236"/>
      <c r="F18" s="236"/>
      <c r="G18" s="236" t="s">
        <v>43</v>
      </c>
      <c r="H18" s="236"/>
      <c r="I18" s="236"/>
      <c r="J18" s="236"/>
      <c r="K18" s="236"/>
      <c r="L18" s="236"/>
      <c r="M18" s="236"/>
      <c r="N18" s="236" t="s">
        <v>44</v>
      </c>
      <c r="O18" s="236"/>
      <c r="P18" s="236"/>
      <c r="Q18" s="236" t="s">
        <v>45</v>
      </c>
    </row>
    <row r="19" spans="1:17" s="57" customFormat="1" ht="26.25" thickBot="1">
      <c r="A19" s="236"/>
      <c r="B19" s="121" t="s">
        <v>46</v>
      </c>
      <c r="C19" s="121" t="s">
        <v>47</v>
      </c>
      <c r="D19" s="121" t="s">
        <v>48</v>
      </c>
      <c r="E19" s="121" t="s">
        <v>49</v>
      </c>
      <c r="F19" s="121" t="s">
        <v>50</v>
      </c>
      <c r="G19" s="121" t="s">
        <v>52</v>
      </c>
      <c r="H19" s="121" t="s">
        <v>51</v>
      </c>
      <c r="I19" s="121" t="s">
        <v>65</v>
      </c>
      <c r="J19" s="121" t="s">
        <v>66</v>
      </c>
      <c r="K19" s="121" t="s">
        <v>67</v>
      </c>
      <c r="L19" s="121" t="s">
        <v>71</v>
      </c>
      <c r="M19" s="121" t="s">
        <v>53</v>
      </c>
      <c r="N19" s="121" t="s">
        <v>69</v>
      </c>
      <c r="O19" s="121" t="s">
        <v>70</v>
      </c>
      <c r="P19" s="121" t="s">
        <v>54</v>
      </c>
      <c r="Q19" s="236"/>
    </row>
    <row r="20" spans="1:17" s="57" customFormat="1" ht="15.75" thickBot="1">
      <c r="A20" s="122" t="s">
        <v>55</v>
      </c>
      <c r="B20" s="123"/>
      <c r="C20" s="123"/>
      <c r="D20" s="123"/>
      <c r="E20" s="123"/>
      <c r="F20" s="124"/>
      <c r="G20" s="123"/>
      <c r="H20" s="123"/>
      <c r="I20" s="123"/>
      <c r="J20" s="123"/>
      <c r="K20" s="123"/>
      <c r="L20" s="123"/>
      <c r="M20" s="125"/>
      <c r="N20" s="126"/>
      <c r="O20" s="126"/>
      <c r="P20" s="125"/>
      <c r="Q20" s="127"/>
    </row>
    <row r="21" spans="1:17" ht="15.75" thickBot="1">
      <c r="A21" s="122" t="s">
        <v>56</v>
      </c>
      <c r="B21" s="123"/>
      <c r="C21" s="123"/>
      <c r="D21" s="123"/>
      <c r="E21" s="123"/>
      <c r="F21" s="124"/>
      <c r="G21" s="123"/>
      <c r="H21" s="123"/>
      <c r="I21" s="123"/>
      <c r="J21" s="123"/>
      <c r="K21" s="123"/>
      <c r="L21" s="123"/>
      <c r="M21" s="125"/>
      <c r="N21" s="126"/>
      <c r="O21" s="126"/>
      <c r="P21" s="125"/>
      <c r="Q21" s="127"/>
    </row>
    <row r="22" spans="1:17" ht="15.75" thickBot="1">
      <c r="A22" s="122" t="s">
        <v>57</v>
      </c>
      <c r="B22" s="123"/>
      <c r="C22" s="123"/>
      <c r="D22" s="123"/>
      <c r="E22" s="123"/>
      <c r="F22" s="124"/>
      <c r="G22" s="123"/>
      <c r="H22" s="123"/>
      <c r="I22" s="123"/>
      <c r="J22" s="123"/>
      <c r="K22" s="123"/>
      <c r="L22" s="123"/>
      <c r="M22" s="125"/>
      <c r="N22" s="126"/>
      <c r="O22" s="126"/>
      <c r="P22" s="125"/>
      <c r="Q22" s="127"/>
    </row>
    <row r="23" spans="1:17" ht="15.75" thickBot="1">
      <c r="A23" s="122" t="s">
        <v>58</v>
      </c>
      <c r="B23" s="123"/>
      <c r="C23" s="123"/>
      <c r="D23" s="123"/>
      <c r="E23" s="123"/>
      <c r="F23" s="124"/>
      <c r="G23" s="123"/>
      <c r="H23" s="123"/>
      <c r="I23" s="123"/>
      <c r="J23" s="123"/>
      <c r="K23" s="123"/>
      <c r="L23" s="123"/>
      <c r="M23" s="125"/>
      <c r="N23" s="126"/>
      <c r="O23" s="126"/>
      <c r="P23" s="125"/>
      <c r="Q23" s="127"/>
    </row>
    <row r="24" spans="1:17" ht="15.75" thickBot="1">
      <c r="A24" s="122" t="s">
        <v>59</v>
      </c>
      <c r="B24" s="123"/>
      <c r="C24" s="123"/>
      <c r="D24" s="123"/>
      <c r="E24" s="123"/>
      <c r="F24" s="124"/>
      <c r="G24" s="123"/>
      <c r="H24" s="123"/>
      <c r="I24" s="123"/>
      <c r="J24" s="123"/>
      <c r="K24" s="123"/>
      <c r="L24" s="123"/>
      <c r="M24" s="125"/>
      <c r="N24" s="126"/>
      <c r="O24" s="126"/>
      <c r="P24" s="125"/>
      <c r="Q24" s="127"/>
    </row>
    <row r="25" spans="1:17" ht="30.75" thickBot="1">
      <c r="A25" s="128" t="s">
        <v>62</v>
      </c>
      <c r="B25" s="129"/>
      <c r="C25" s="130"/>
      <c r="D25" s="130"/>
      <c r="E25" s="130"/>
      <c r="F25" s="129"/>
      <c r="G25" s="130"/>
      <c r="H25" s="130"/>
      <c r="I25" s="130"/>
      <c r="J25" s="130"/>
      <c r="K25" s="130"/>
      <c r="L25" s="130"/>
      <c r="M25" s="130"/>
      <c r="N25" s="130"/>
      <c r="O25" s="130"/>
      <c r="P25" s="130"/>
      <c r="Q25" s="130"/>
    </row>
  </sheetData>
  <mergeCells count="15">
    <mergeCell ref="A17:Q17"/>
    <mergeCell ref="A18:A19"/>
    <mergeCell ref="B18:C18"/>
    <mergeCell ref="D18:F18"/>
    <mergeCell ref="G18:M18"/>
    <mergeCell ref="N18:P18"/>
    <mergeCell ref="Q18:Q19"/>
    <mergeCell ref="A5:Q5"/>
    <mergeCell ref="A7:Q7"/>
    <mergeCell ref="A8:A9"/>
    <mergeCell ref="B8:C8"/>
    <mergeCell ref="D8:F8"/>
    <mergeCell ref="G8:M8"/>
    <mergeCell ref="N8:P8"/>
    <mergeCell ref="Q8:Q9"/>
  </mergeCells>
  <printOptions horizontalCentered="1" verticalCentered="1"/>
  <pageMargins left="0.70866141732283472" right="0.70866141732283472" top="0.74803149606299213" bottom="0.74803149606299213" header="0.31496062992125984" footer="0.31496062992125984"/>
  <pageSetup scale="55"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32"/>
  <sheetViews>
    <sheetView showGridLines="0" zoomScale="80" zoomScaleNormal="80" zoomScaleSheetLayoutView="98" zoomScalePageLayoutView="170" workbookViewId="0">
      <selection activeCell="N1" sqref="N1"/>
    </sheetView>
  </sheetViews>
  <sheetFormatPr baseColWidth="10" defaultRowHeight="12.75"/>
  <cols>
    <col min="1" max="1" width="2.7109375" style="6" customWidth="1"/>
    <col min="2" max="2" width="7.42578125" style="6" customWidth="1"/>
    <col min="3" max="3" width="2" style="6" customWidth="1"/>
    <col min="4" max="4" width="21.7109375" style="6" customWidth="1"/>
    <col min="5" max="5" width="3.85546875" style="6" customWidth="1"/>
    <col min="6" max="6" width="19.85546875" style="6" customWidth="1"/>
    <col min="7" max="7" width="3.85546875" style="6" customWidth="1"/>
    <col min="8" max="8" width="26.42578125" style="6" customWidth="1"/>
    <col min="9" max="10" width="3.85546875" style="6" customWidth="1"/>
    <col min="11" max="11" width="26.7109375" style="6" customWidth="1"/>
    <col min="12" max="12" width="3.85546875" style="6" customWidth="1"/>
    <col min="13" max="13" width="25.42578125" style="6" customWidth="1"/>
    <col min="14" max="14" width="3.85546875" style="6" customWidth="1"/>
    <col min="15" max="15" width="30.85546875" style="6" customWidth="1"/>
    <col min="16" max="16" width="7.42578125" style="6" customWidth="1"/>
    <col min="17" max="17" width="22.85546875" style="6" customWidth="1"/>
    <col min="18" max="19" width="11.42578125" style="6"/>
    <col min="20" max="20" width="11.28515625" style="6" customWidth="1"/>
    <col min="21" max="16384" width="11.42578125" style="6"/>
  </cols>
  <sheetData>
    <row r="1" spans="1:20" ht="27" customHeight="1"/>
    <row r="2" spans="1:20" ht="27" customHeight="1"/>
    <row r="3" spans="1:20" ht="27" customHeight="1"/>
    <row r="4" spans="1:20" ht="13.5" thickBot="1">
      <c r="A4" s="40"/>
      <c r="B4" s="40"/>
      <c r="C4" s="40"/>
      <c r="D4" s="40"/>
      <c r="E4" s="40"/>
      <c r="F4" s="40"/>
      <c r="G4" s="40"/>
      <c r="H4" s="40"/>
      <c r="I4" s="40"/>
      <c r="J4" s="40"/>
      <c r="K4" s="40"/>
      <c r="L4" s="40"/>
      <c r="M4" s="40"/>
      <c r="N4" s="40"/>
      <c r="O4" s="40"/>
      <c r="P4" s="40"/>
    </row>
    <row r="5" spans="1:20" ht="21" customHeight="1" thickBot="1">
      <c r="A5" s="40"/>
      <c r="B5" s="40"/>
      <c r="C5" s="40"/>
      <c r="D5" s="240" t="s">
        <v>80</v>
      </c>
      <c r="E5" s="241"/>
      <c r="F5" s="241"/>
      <c r="G5" s="241"/>
      <c r="H5" s="241"/>
      <c r="I5" s="241"/>
      <c r="J5" s="241"/>
      <c r="K5" s="241"/>
      <c r="L5" s="241"/>
      <c r="M5" s="241"/>
      <c r="N5" s="241"/>
      <c r="O5" s="241"/>
      <c r="P5" s="40"/>
    </row>
    <row r="6" spans="1:20" ht="21" customHeight="1">
      <c r="A6" s="40"/>
      <c r="B6" s="40"/>
      <c r="C6" s="40"/>
      <c r="D6" s="246" t="s">
        <v>81</v>
      </c>
      <c r="E6" s="246"/>
      <c r="F6" s="246"/>
      <c r="G6" s="246"/>
      <c r="H6" s="246"/>
      <c r="I6" s="246"/>
      <c r="J6" s="246"/>
      <c r="K6" s="246"/>
      <c r="L6" s="246"/>
      <c r="M6" s="246"/>
      <c r="N6" s="246"/>
      <c r="O6" s="246"/>
      <c r="P6" s="40"/>
    </row>
    <row r="7" spans="1:20" ht="13.5" thickBot="1">
      <c r="A7" s="40"/>
      <c r="B7" s="40"/>
      <c r="C7" s="40"/>
      <c r="D7" s="40"/>
      <c r="E7" s="40"/>
      <c r="F7" s="40"/>
      <c r="G7" s="40"/>
      <c r="H7" s="40"/>
      <c r="I7" s="64"/>
      <c r="J7" s="64"/>
      <c r="K7" s="40"/>
      <c r="L7" s="40"/>
      <c r="M7" s="40"/>
      <c r="N7" s="40"/>
      <c r="O7" s="40"/>
      <c r="P7" s="40"/>
    </row>
    <row r="8" spans="1:20" ht="69.95" customHeight="1" thickBot="1">
      <c r="A8" s="40"/>
      <c r="B8" s="242" t="s">
        <v>72</v>
      </c>
      <c r="C8" s="40"/>
      <c r="D8" s="243"/>
      <c r="E8" s="244"/>
      <c r="F8" s="244"/>
      <c r="G8" s="244"/>
      <c r="H8" s="244"/>
      <c r="I8" s="244"/>
      <c r="J8" s="244"/>
      <c r="K8" s="244"/>
      <c r="L8" s="244"/>
      <c r="M8" s="244"/>
      <c r="N8" s="244"/>
      <c r="O8" s="245"/>
      <c r="P8" s="64"/>
      <c r="Q8" s="7"/>
    </row>
    <row r="9" spans="1:20" ht="21" customHeight="1" thickBot="1">
      <c r="A9" s="40"/>
      <c r="B9" s="242"/>
      <c r="C9" s="40"/>
      <c r="D9" s="184" t="s">
        <v>73</v>
      </c>
      <c r="E9" s="182"/>
      <c r="F9" s="182"/>
      <c r="G9" s="182"/>
      <c r="H9" s="182"/>
      <c r="I9" s="182"/>
      <c r="J9" s="182"/>
      <c r="K9" s="182"/>
      <c r="L9" s="182"/>
      <c r="M9" s="182"/>
      <c r="N9" s="182"/>
      <c r="O9" s="185"/>
      <c r="P9" s="64"/>
      <c r="Q9" s="7"/>
    </row>
    <row r="10" spans="1:20" s="20" customFormat="1" ht="12.75" customHeight="1">
      <c r="A10" s="22"/>
      <c r="B10" s="19"/>
      <c r="C10" s="22"/>
      <c r="D10" s="21"/>
      <c r="E10" s="13"/>
      <c r="F10" s="22"/>
      <c r="G10" s="21"/>
      <c r="H10" s="21"/>
      <c r="I10" s="21"/>
      <c r="J10" s="21"/>
      <c r="K10" s="21"/>
      <c r="L10" s="13"/>
      <c r="M10" s="21"/>
      <c r="N10" s="13"/>
      <c r="O10" s="21"/>
      <c r="P10" s="89"/>
      <c r="Q10" s="24"/>
    </row>
    <row r="11" spans="1:20" ht="13.5" thickBot="1">
      <c r="A11" s="40"/>
      <c r="B11" s="25"/>
      <c r="C11" s="40"/>
      <c r="D11" s="13"/>
      <c r="E11" s="13"/>
      <c r="F11" s="40"/>
      <c r="G11" s="13"/>
      <c r="H11" s="13"/>
      <c r="I11" s="13"/>
      <c r="J11" s="13"/>
      <c r="K11" s="13"/>
      <c r="L11" s="13"/>
      <c r="M11" s="13"/>
      <c r="N11" s="13"/>
      <c r="O11" s="13"/>
      <c r="P11" s="64"/>
      <c r="Q11" s="7"/>
    </row>
    <row r="12" spans="1:20" ht="69.95" customHeight="1" thickBot="1">
      <c r="A12" s="40"/>
      <c r="B12" s="242" t="s">
        <v>74</v>
      </c>
      <c r="C12" s="40"/>
      <c r="D12" s="191"/>
      <c r="E12" s="191"/>
      <c r="F12" s="191"/>
      <c r="G12" s="13"/>
      <c r="H12" s="191"/>
      <c r="I12" s="191"/>
      <c r="J12" s="191"/>
      <c r="K12" s="191"/>
      <c r="L12" s="13"/>
      <c r="M12" s="191"/>
      <c r="N12" s="191"/>
      <c r="O12" s="191"/>
      <c r="P12" s="64"/>
      <c r="Q12" s="7"/>
    </row>
    <row r="13" spans="1:20" ht="21.75" customHeight="1" thickBot="1">
      <c r="A13" s="40"/>
      <c r="B13" s="242"/>
      <c r="C13" s="40"/>
      <c r="D13" s="192" t="s">
        <v>75</v>
      </c>
      <c r="E13" s="193"/>
      <c r="F13" s="194"/>
      <c r="G13" s="26"/>
      <c r="H13" s="192" t="s">
        <v>75</v>
      </c>
      <c r="I13" s="193"/>
      <c r="J13" s="193"/>
      <c r="K13" s="194"/>
      <c r="L13" s="13"/>
      <c r="M13" s="192" t="s">
        <v>75</v>
      </c>
      <c r="N13" s="193"/>
      <c r="O13" s="194"/>
      <c r="P13" s="64"/>
      <c r="Q13" s="7"/>
    </row>
    <row r="14" spans="1:20" ht="24.75" customHeight="1">
      <c r="A14" s="40"/>
      <c r="B14" s="40"/>
      <c r="C14" s="40"/>
      <c r="D14" s="13"/>
      <c r="E14" s="27"/>
      <c r="F14" s="13"/>
      <c r="G14" s="13"/>
      <c r="H14" s="13"/>
      <c r="I14" s="13"/>
      <c r="J14" s="13"/>
      <c r="K14" s="27"/>
      <c r="L14" s="13"/>
      <c r="M14" s="27"/>
      <c r="N14" s="27"/>
      <c r="O14" s="13"/>
      <c r="P14" s="64"/>
      <c r="Q14" s="7"/>
    </row>
    <row r="15" spans="1:20" ht="17.100000000000001" customHeight="1" thickBot="1">
      <c r="A15" s="40"/>
      <c r="B15" s="40"/>
      <c r="C15" s="40"/>
      <c r="D15" s="13"/>
      <c r="E15" s="13"/>
      <c r="F15" s="13"/>
      <c r="G15" s="13"/>
      <c r="H15" s="13"/>
      <c r="I15" s="13"/>
      <c r="J15" s="13"/>
      <c r="K15" s="13"/>
      <c r="L15" s="13"/>
      <c r="M15" s="13"/>
      <c r="N15" s="13"/>
      <c r="O15" s="13"/>
      <c r="P15" s="64"/>
      <c r="Q15" s="7"/>
    </row>
    <row r="16" spans="1:20" ht="36" customHeight="1" thickBot="1">
      <c r="A16" s="40"/>
      <c r="B16" s="247" t="s">
        <v>76</v>
      </c>
      <c r="C16" s="88"/>
      <c r="D16" s="205"/>
      <c r="E16" s="206"/>
      <c r="F16" s="206"/>
      <c r="G16" s="206"/>
      <c r="H16" s="206"/>
      <c r="I16" s="206"/>
      <c r="J16" s="206"/>
      <c r="K16" s="206"/>
      <c r="L16" s="206"/>
      <c r="M16" s="207"/>
      <c r="N16" s="64"/>
      <c r="O16" s="64"/>
      <c r="P16" s="64"/>
      <c r="Q16" s="7"/>
      <c r="R16" s="7"/>
      <c r="S16" s="7"/>
      <c r="T16" s="7"/>
    </row>
    <row r="17" spans="1:20" ht="36" customHeight="1" thickBot="1">
      <c r="A17" s="40"/>
      <c r="B17" s="247"/>
      <c r="C17" s="88"/>
      <c r="D17" s="29" t="s">
        <v>77</v>
      </c>
      <c r="E17" s="205"/>
      <c r="F17" s="206"/>
      <c r="G17" s="206"/>
      <c r="H17" s="206"/>
      <c r="I17" s="206"/>
      <c r="J17" s="206"/>
      <c r="K17" s="206"/>
      <c r="L17" s="206"/>
      <c r="M17" s="207"/>
      <c r="N17" s="30"/>
      <c r="O17" s="64"/>
      <c r="P17" s="64"/>
      <c r="Q17" s="7"/>
      <c r="R17" s="7"/>
      <c r="S17" s="7"/>
      <c r="T17" s="7"/>
    </row>
    <row r="18" spans="1:20" ht="26.25" customHeight="1">
      <c r="A18" s="40"/>
      <c r="B18" s="63"/>
      <c r="C18" s="88"/>
      <c r="D18" s="246" t="s">
        <v>82</v>
      </c>
      <c r="E18" s="246"/>
      <c r="F18" s="246"/>
      <c r="G18" s="246"/>
      <c r="H18" s="246"/>
      <c r="I18" s="246"/>
      <c r="J18" s="246"/>
      <c r="K18" s="246"/>
      <c r="L18" s="246"/>
      <c r="M18" s="246"/>
      <c r="N18" s="246"/>
      <c r="O18" s="246"/>
      <c r="P18" s="64"/>
      <c r="Q18" s="7"/>
      <c r="R18" s="7"/>
      <c r="S18" s="7"/>
      <c r="T18" s="7"/>
    </row>
    <row r="19" spans="1:20" ht="19.5" customHeight="1">
      <c r="A19" s="40"/>
      <c r="B19" s="40"/>
      <c r="C19" s="40"/>
      <c r="D19" s="31"/>
      <c r="E19" s="13"/>
      <c r="F19" s="13"/>
      <c r="G19" s="13"/>
      <c r="H19" s="13"/>
      <c r="I19" s="13"/>
      <c r="J19" s="13"/>
      <c r="K19" s="13"/>
      <c r="L19" s="13"/>
      <c r="M19" s="13"/>
      <c r="N19" s="64"/>
      <c r="O19" s="64"/>
      <c r="P19" s="64"/>
      <c r="Q19" s="7"/>
      <c r="R19" s="7"/>
      <c r="S19" s="7"/>
      <c r="T19" s="7"/>
    </row>
    <row r="20" spans="1:20" ht="17.25" customHeight="1" thickBot="1">
      <c r="A20" s="40"/>
      <c r="B20" s="40"/>
      <c r="C20" s="40"/>
      <c r="D20" s="13"/>
      <c r="E20" s="13"/>
      <c r="F20" s="13"/>
      <c r="G20" s="40"/>
      <c r="H20" s="13"/>
      <c r="I20" s="13"/>
      <c r="J20" s="13"/>
      <c r="K20" s="13"/>
      <c r="L20" s="13"/>
      <c r="M20" s="13"/>
      <c r="N20" s="13"/>
      <c r="O20" s="64"/>
      <c r="P20" s="64"/>
      <c r="Q20" s="7"/>
      <c r="R20" s="7"/>
      <c r="S20" s="7"/>
      <c r="T20" s="7"/>
    </row>
    <row r="21" spans="1:20" ht="13.5" thickBot="1">
      <c r="A21" s="40"/>
      <c r="B21" s="40"/>
      <c r="C21" s="40"/>
      <c r="D21" s="208" t="s">
        <v>24</v>
      </c>
      <c r="E21" s="209"/>
      <c r="F21" s="210"/>
      <c r="G21" s="40"/>
      <c r="H21" s="211" t="s">
        <v>25</v>
      </c>
      <c r="I21" s="209"/>
      <c r="J21" s="209"/>
      <c r="K21" s="209"/>
      <c r="L21" s="209"/>
      <c r="M21" s="210"/>
      <c r="N21" s="32"/>
      <c r="O21" s="64"/>
      <c r="P21" s="64"/>
      <c r="Q21" s="7"/>
      <c r="R21" s="7"/>
      <c r="S21" s="7"/>
      <c r="T21" s="7"/>
    </row>
    <row r="22" spans="1:20" ht="45.75" customHeight="1" thickBot="1">
      <c r="A22" s="40"/>
      <c r="B22" s="195" t="s">
        <v>78</v>
      </c>
      <c r="C22" s="40"/>
      <c r="D22" s="196"/>
      <c r="E22" s="197"/>
      <c r="F22" s="198"/>
      <c r="G22" s="40"/>
      <c r="H22" s="199"/>
      <c r="I22" s="197"/>
      <c r="J22" s="197"/>
      <c r="K22" s="197"/>
      <c r="L22" s="197"/>
      <c r="M22" s="200"/>
      <c r="N22" s="13"/>
      <c r="O22" s="64"/>
      <c r="P22" s="64"/>
      <c r="Q22" s="7"/>
      <c r="R22" s="7"/>
      <c r="S22" s="7"/>
      <c r="T22" s="7"/>
    </row>
    <row r="23" spans="1:20" ht="24" customHeight="1" thickBot="1">
      <c r="A23" s="40"/>
      <c r="B23" s="195"/>
      <c r="C23" s="40"/>
      <c r="D23" s="201" t="s">
        <v>27</v>
      </c>
      <c r="E23" s="202"/>
      <c r="F23" s="203"/>
      <c r="G23" s="40"/>
      <c r="H23" s="201" t="s">
        <v>27</v>
      </c>
      <c r="I23" s="202"/>
      <c r="J23" s="202"/>
      <c r="K23" s="202"/>
      <c r="L23" s="202"/>
      <c r="M23" s="203"/>
      <c r="N23" s="13"/>
      <c r="O23" s="64"/>
      <c r="P23" s="64"/>
      <c r="Q23" s="7"/>
      <c r="R23" s="7"/>
      <c r="S23" s="7"/>
      <c r="T23" s="7"/>
    </row>
    <row r="24" spans="1:20" s="20" customFormat="1" ht="12.75" customHeight="1">
      <c r="A24" s="22"/>
      <c r="B24" s="19"/>
      <c r="C24" s="22"/>
      <c r="D24" s="21"/>
      <c r="E24" s="33"/>
      <c r="F24" s="21"/>
      <c r="G24" s="40"/>
      <c r="H24" s="21"/>
      <c r="I24" s="21"/>
      <c r="J24" s="31"/>
      <c r="K24" s="21"/>
      <c r="L24" s="13"/>
      <c r="M24" s="21"/>
      <c r="N24" s="13"/>
      <c r="O24" s="64"/>
      <c r="P24" s="64"/>
      <c r="Q24" s="7"/>
      <c r="R24" s="7"/>
      <c r="S24" s="7"/>
      <c r="T24" s="7"/>
    </row>
    <row r="25" spans="1:20" ht="13.5" thickBot="1">
      <c r="A25" s="40"/>
      <c r="B25" s="25"/>
      <c r="C25" s="40"/>
      <c r="D25" s="13"/>
      <c r="E25" s="64"/>
      <c r="F25" s="13"/>
      <c r="G25" s="31"/>
      <c r="H25" s="13"/>
      <c r="I25" s="13"/>
      <c r="J25" s="31"/>
      <c r="K25" s="34"/>
      <c r="L25" s="13"/>
      <c r="M25" s="34"/>
      <c r="N25" s="64"/>
      <c r="O25" s="64"/>
      <c r="P25" s="64"/>
      <c r="Q25" s="7"/>
      <c r="R25" s="7"/>
      <c r="S25" s="7"/>
      <c r="T25" s="7"/>
    </row>
    <row r="26" spans="1:20" ht="78.75" customHeight="1" thickBot="1">
      <c r="A26" s="40"/>
      <c r="B26" s="195" t="s">
        <v>485</v>
      </c>
      <c r="C26" s="40"/>
      <c r="D26" s="36"/>
      <c r="E26" s="13"/>
      <c r="F26" s="36"/>
      <c r="G26" s="31"/>
      <c r="H26" s="227"/>
      <c r="I26" s="228"/>
      <c r="J26" s="31"/>
      <c r="K26" s="36"/>
      <c r="L26" s="37"/>
      <c r="M26" s="36"/>
      <c r="N26" s="64"/>
      <c r="O26" s="64"/>
      <c r="P26" s="64"/>
      <c r="Q26" s="7"/>
      <c r="R26" s="7"/>
      <c r="S26" s="7"/>
      <c r="T26" s="7"/>
    </row>
    <row r="27" spans="1:20" ht="15" thickBot="1">
      <c r="A27" s="40"/>
      <c r="B27" s="195"/>
      <c r="C27" s="40"/>
      <c r="D27" s="38" t="s">
        <v>29</v>
      </c>
      <c r="E27" s="13"/>
      <c r="F27" s="38" t="s">
        <v>29</v>
      </c>
      <c r="G27" s="31"/>
      <c r="H27" s="229" t="s">
        <v>29</v>
      </c>
      <c r="I27" s="229"/>
      <c r="J27" s="31"/>
      <c r="K27" s="39" t="s">
        <v>29</v>
      </c>
      <c r="L27" s="13"/>
      <c r="M27" s="38" t="s">
        <v>29</v>
      </c>
      <c r="N27" s="64"/>
      <c r="O27" s="64"/>
      <c r="P27" s="64"/>
      <c r="Q27" s="7"/>
      <c r="R27" s="7"/>
      <c r="S27" s="7"/>
      <c r="T27" s="7"/>
    </row>
    <row r="28" spans="1:20">
      <c r="A28" s="40"/>
      <c r="B28" s="40"/>
      <c r="C28" s="40"/>
      <c r="D28" s="40"/>
      <c r="E28" s="40"/>
      <c r="F28" s="40"/>
      <c r="G28" s="40"/>
      <c r="H28" s="40"/>
      <c r="I28" s="40"/>
      <c r="J28" s="40"/>
      <c r="K28" s="40"/>
      <c r="L28" s="40"/>
      <c r="M28" s="40"/>
      <c r="N28" s="40"/>
      <c r="O28" s="40"/>
      <c r="P28" s="40"/>
    </row>
    <row r="29" spans="1:20">
      <c r="A29" s="40"/>
      <c r="B29" s="40"/>
      <c r="C29" s="40"/>
      <c r="D29" s="40"/>
      <c r="E29" s="40"/>
      <c r="F29" s="40"/>
      <c r="G29" s="40"/>
      <c r="H29" s="40"/>
      <c r="I29" s="40"/>
      <c r="J29" s="40"/>
      <c r="K29" s="40"/>
      <c r="L29" s="40"/>
      <c r="M29" s="40"/>
      <c r="N29" s="40"/>
      <c r="O29" s="40"/>
      <c r="P29" s="40"/>
    </row>
    <row r="30" spans="1:20">
      <c r="A30" s="40"/>
      <c r="B30" s="40"/>
      <c r="C30" s="40"/>
      <c r="D30" s="40"/>
      <c r="E30" s="40"/>
      <c r="F30" s="40"/>
      <c r="G30" s="40"/>
      <c r="H30" s="40"/>
      <c r="I30" s="40"/>
      <c r="J30" s="40"/>
      <c r="K30" s="40"/>
      <c r="L30" s="40"/>
      <c r="M30" s="40"/>
      <c r="N30" s="40"/>
      <c r="O30" s="40"/>
      <c r="P30" s="40"/>
    </row>
    <row r="31" spans="1:20">
      <c r="A31" s="40"/>
      <c r="B31" s="40"/>
      <c r="C31" s="40"/>
      <c r="D31" s="40"/>
      <c r="E31" s="40"/>
      <c r="F31" s="40"/>
      <c r="G31" s="40"/>
      <c r="H31" s="40"/>
      <c r="I31" s="40"/>
      <c r="J31" s="40"/>
      <c r="K31" s="40"/>
      <c r="L31" s="40"/>
      <c r="M31" s="40"/>
      <c r="N31" s="40"/>
      <c r="O31" s="40"/>
      <c r="P31" s="40"/>
    </row>
    <row r="32" spans="1:20">
      <c r="A32" s="40"/>
      <c r="B32" s="40"/>
      <c r="C32" s="40"/>
      <c r="D32" s="40"/>
      <c r="E32" s="40"/>
      <c r="F32" s="40"/>
      <c r="G32" s="40"/>
      <c r="H32" s="40"/>
      <c r="I32" s="40"/>
      <c r="J32" s="40"/>
      <c r="K32" s="40"/>
      <c r="L32" s="40"/>
      <c r="M32" s="40"/>
      <c r="N32" s="40"/>
      <c r="O32" s="40"/>
      <c r="P32" s="40"/>
    </row>
  </sheetData>
  <mergeCells count="26">
    <mergeCell ref="B26:B27"/>
    <mergeCell ref="H26:I26"/>
    <mergeCell ref="H27:I27"/>
    <mergeCell ref="M13:O13"/>
    <mergeCell ref="B16:B17"/>
    <mergeCell ref="D16:M16"/>
    <mergeCell ref="E17:M17"/>
    <mergeCell ref="D21:F21"/>
    <mergeCell ref="H21:M21"/>
    <mergeCell ref="D18:O18"/>
    <mergeCell ref="B22:B23"/>
    <mergeCell ref="D22:F22"/>
    <mergeCell ref="H22:M22"/>
    <mergeCell ref="D23:F23"/>
    <mergeCell ref="H23:M23"/>
    <mergeCell ref="D5:O5"/>
    <mergeCell ref="B8:B9"/>
    <mergeCell ref="D8:O8"/>
    <mergeCell ref="D9:O9"/>
    <mergeCell ref="B12:B13"/>
    <mergeCell ref="D12:F12"/>
    <mergeCell ref="H12:K12"/>
    <mergeCell ref="M12:O12"/>
    <mergeCell ref="D13:F13"/>
    <mergeCell ref="H13:K13"/>
    <mergeCell ref="D6:O6"/>
  </mergeCells>
  <printOptions horizontalCentered="1" verticalCentered="1"/>
  <pageMargins left="0.59055118110236227" right="0.51181102362204722" top="0.59055118110236227" bottom="0.59055118110236227" header="0" footer="0"/>
  <pageSetup scale="65" orientation="landscape" r:id="rId1"/>
  <headerFooter alignWithMargins="0"/>
  <colBreaks count="1" manualBreakCount="1">
    <brk id="15"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8:T19"/>
  <sheetViews>
    <sheetView showGridLines="0" topLeftCell="C1" zoomScaleNormal="100" zoomScaleSheetLayoutView="98" zoomScalePageLayoutView="170" workbookViewId="0">
      <selection activeCell="F1" sqref="F1"/>
    </sheetView>
  </sheetViews>
  <sheetFormatPr baseColWidth="10" defaultRowHeight="12.75"/>
  <cols>
    <col min="1" max="1" width="2" style="6" customWidth="1"/>
    <col min="2" max="2" width="79.42578125" style="6" customWidth="1"/>
    <col min="3" max="3" width="3.85546875" style="6" customWidth="1"/>
    <col min="4" max="4" width="19.85546875" style="6" customWidth="1"/>
    <col min="5" max="5" width="3.85546875" style="6" customWidth="1"/>
    <col min="6" max="6" width="90.7109375" style="6" customWidth="1"/>
    <col min="7" max="8" width="3.85546875" style="6" customWidth="1"/>
    <col min="9" max="9" width="26.7109375" style="6" customWidth="1"/>
    <col min="10" max="10" width="3.85546875" style="6" customWidth="1"/>
    <col min="11" max="11" width="25.42578125" style="6" customWidth="1"/>
    <col min="12" max="12" width="3.85546875" style="6" customWidth="1"/>
    <col min="13" max="13" width="30.85546875" style="6" customWidth="1"/>
    <col min="14" max="14" width="7.42578125" style="6" customWidth="1"/>
    <col min="15" max="15" width="22.85546875" style="6" customWidth="1"/>
    <col min="16" max="17" width="11.42578125" style="6"/>
    <col min="18" max="18" width="11.28515625" style="6" customWidth="1"/>
    <col min="19" max="16384" width="11.42578125" style="6"/>
  </cols>
  <sheetData>
    <row r="8" spans="2:20" ht="28.5">
      <c r="B8" s="251" t="s">
        <v>494</v>
      </c>
      <c r="C8" s="251"/>
      <c r="D8" s="251"/>
      <c r="E8" s="251"/>
      <c r="F8" s="251"/>
      <c r="G8" s="40"/>
      <c r="H8" s="40"/>
      <c r="I8" s="40"/>
      <c r="J8" s="40"/>
      <c r="K8" s="40"/>
      <c r="L8" s="40"/>
      <c r="M8" s="40"/>
      <c r="N8" s="40"/>
      <c r="O8" s="40"/>
      <c r="P8" s="40"/>
      <c r="Q8" s="40"/>
      <c r="R8" s="40"/>
      <c r="S8" s="40"/>
      <c r="T8" s="40"/>
    </row>
    <row r="9" spans="2:20" ht="18.75">
      <c r="B9" s="113" t="s">
        <v>486</v>
      </c>
      <c r="C9" s="252" t="s">
        <v>487</v>
      </c>
      <c r="D9" s="252"/>
      <c r="E9" s="252"/>
      <c r="F9" s="252"/>
      <c r="G9" s="40"/>
      <c r="H9" s="40"/>
      <c r="I9" s="40"/>
      <c r="J9" s="40"/>
      <c r="K9" s="40"/>
      <c r="L9" s="40"/>
      <c r="M9" s="40"/>
      <c r="N9" s="40"/>
      <c r="O9" s="40"/>
      <c r="P9" s="40"/>
      <c r="Q9" s="40"/>
      <c r="R9" s="40"/>
      <c r="S9" s="40"/>
      <c r="T9" s="40"/>
    </row>
    <row r="10" spans="2:20" ht="62.25" customHeight="1">
      <c r="B10" s="114" t="s">
        <v>488</v>
      </c>
      <c r="C10" s="248" t="s">
        <v>489</v>
      </c>
      <c r="D10" s="249"/>
      <c r="E10" s="249"/>
      <c r="F10" s="250"/>
      <c r="G10" s="40"/>
      <c r="H10" s="40"/>
      <c r="I10" s="40"/>
      <c r="J10" s="40"/>
      <c r="K10" s="40"/>
      <c r="L10" s="40"/>
      <c r="M10" s="40"/>
      <c r="N10" s="40"/>
      <c r="O10" s="40"/>
      <c r="P10" s="40"/>
      <c r="Q10" s="40"/>
      <c r="R10" s="40"/>
      <c r="S10" s="40"/>
      <c r="T10" s="40"/>
    </row>
    <row r="11" spans="2:20" ht="44.25" customHeight="1">
      <c r="B11" s="114" t="s">
        <v>491</v>
      </c>
      <c r="C11" s="248" t="s">
        <v>490</v>
      </c>
      <c r="D11" s="249"/>
      <c r="E11" s="249"/>
      <c r="F11" s="250"/>
      <c r="G11" s="40"/>
      <c r="H11" s="40"/>
      <c r="I11" s="40"/>
      <c r="J11" s="40"/>
      <c r="K11" s="40"/>
      <c r="L11" s="40"/>
      <c r="M11" s="40"/>
      <c r="N11" s="40"/>
      <c r="O11" s="40"/>
      <c r="P11" s="40"/>
      <c r="Q11" s="40"/>
      <c r="R11" s="40"/>
      <c r="S11" s="40"/>
      <c r="T11" s="40"/>
    </row>
    <row r="12" spans="2:20" ht="48.75" customHeight="1">
      <c r="B12" s="114" t="s">
        <v>493</v>
      </c>
      <c r="C12" s="248" t="s">
        <v>492</v>
      </c>
      <c r="D12" s="249"/>
      <c r="E12" s="249"/>
      <c r="F12" s="250"/>
      <c r="G12" s="40"/>
      <c r="H12" s="40"/>
      <c r="I12" s="40"/>
      <c r="J12" s="40"/>
      <c r="K12" s="40"/>
      <c r="L12" s="40"/>
      <c r="M12" s="40"/>
      <c r="N12" s="40"/>
      <c r="O12" s="40"/>
      <c r="P12" s="40"/>
      <c r="Q12" s="40"/>
      <c r="R12" s="40"/>
      <c r="S12" s="40"/>
      <c r="T12" s="40"/>
    </row>
    <row r="13" spans="2:20" ht="56.25" customHeight="1">
      <c r="B13" s="114" t="s">
        <v>495</v>
      </c>
      <c r="C13" s="253" t="s">
        <v>498</v>
      </c>
      <c r="D13" s="253"/>
      <c r="E13" s="253"/>
      <c r="F13" s="253"/>
      <c r="G13" s="40"/>
      <c r="H13" s="40"/>
      <c r="I13" s="40"/>
      <c r="J13" s="40"/>
      <c r="K13" s="40"/>
      <c r="L13" s="40"/>
      <c r="M13" s="40"/>
      <c r="N13" s="40"/>
      <c r="O13" s="40"/>
      <c r="P13" s="40"/>
      <c r="Q13" s="40"/>
      <c r="R13" s="40"/>
      <c r="S13" s="40"/>
      <c r="T13" s="40"/>
    </row>
    <row r="14" spans="2:20" ht="15.75">
      <c r="B14" s="114" t="s">
        <v>497</v>
      </c>
      <c r="C14" s="248" t="s">
        <v>496</v>
      </c>
      <c r="D14" s="249"/>
      <c r="E14" s="249"/>
      <c r="F14" s="250"/>
      <c r="G14" s="40"/>
      <c r="H14" s="40"/>
      <c r="I14" s="40"/>
      <c r="J14" s="40"/>
      <c r="K14" s="40"/>
      <c r="L14" s="40"/>
      <c r="M14" s="40"/>
      <c r="N14" s="40"/>
      <c r="O14" s="40"/>
      <c r="P14" s="40"/>
      <c r="Q14" s="40"/>
      <c r="R14" s="40"/>
      <c r="S14" s="40"/>
      <c r="T14" s="40"/>
    </row>
    <row r="15" spans="2:20">
      <c r="G15" s="40"/>
      <c r="H15" s="40"/>
      <c r="I15" s="40"/>
      <c r="J15" s="40"/>
      <c r="K15" s="40"/>
      <c r="L15" s="40"/>
      <c r="M15" s="40"/>
      <c r="N15" s="40"/>
      <c r="O15" s="40"/>
      <c r="P15" s="40"/>
      <c r="Q15" s="40"/>
      <c r="R15" s="40"/>
      <c r="S15" s="40"/>
      <c r="T15" s="40"/>
    </row>
    <row r="16" spans="2:20">
      <c r="G16" s="40"/>
      <c r="H16" s="40"/>
      <c r="I16" s="40"/>
      <c r="J16" s="40"/>
      <c r="K16" s="40"/>
      <c r="L16" s="40"/>
      <c r="M16" s="40"/>
      <c r="N16" s="40"/>
      <c r="O16" s="40"/>
      <c r="P16" s="40"/>
      <c r="Q16" s="40"/>
      <c r="R16" s="40"/>
      <c r="S16" s="40"/>
      <c r="T16" s="40"/>
    </row>
    <row r="17" spans="2:2" ht="23.25">
      <c r="B17" s="90" t="s">
        <v>499</v>
      </c>
    </row>
    <row r="19" spans="2:2" ht="23.25">
      <c r="B19" s="91" t="s">
        <v>211</v>
      </c>
    </row>
  </sheetData>
  <mergeCells count="7">
    <mergeCell ref="C14:F14"/>
    <mergeCell ref="B8:F8"/>
    <mergeCell ref="C9:F9"/>
    <mergeCell ref="C10:F10"/>
    <mergeCell ref="C13:F13"/>
    <mergeCell ref="C11:F11"/>
    <mergeCell ref="C12:F12"/>
  </mergeCells>
  <hyperlinks>
    <hyperlink ref="B19" r:id="rId1"/>
  </hyperlinks>
  <printOptions horizontalCentered="1" verticalCentered="1"/>
  <pageMargins left="0.59055118110236227" right="0.51181102362204722" top="0.59055118110236227" bottom="0.59055118110236227" header="0" footer="0"/>
  <pageSetup scale="65" orientation="landscape" r:id="rId2"/>
  <headerFooter alignWithMargins="0"/>
  <colBreaks count="1" manualBreakCount="1">
    <brk id="13" max="1048575" man="1"/>
  </colBreaks>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B6:K24"/>
  <sheetViews>
    <sheetView showGridLines="0" zoomScaleNormal="100" zoomScaleSheetLayoutView="120" workbookViewId="0">
      <selection activeCell="I1" sqref="I1"/>
    </sheetView>
  </sheetViews>
  <sheetFormatPr baseColWidth="10" defaultColWidth="10.85546875" defaultRowHeight="15"/>
  <cols>
    <col min="1" max="1" width="2.5703125" style="56" customWidth="1"/>
    <col min="2" max="2" width="13.7109375" style="56" customWidth="1"/>
    <col min="3" max="3" width="13.7109375" style="62" customWidth="1"/>
    <col min="4" max="11" width="13.7109375" style="56" customWidth="1"/>
    <col min="12" max="16384" width="10.85546875" style="56"/>
  </cols>
  <sheetData>
    <row r="6" spans="2:11" ht="21">
      <c r="B6" s="256" t="s">
        <v>103</v>
      </c>
      <c r="C6" s="256"/>
      <c r="D6" s="256"/>
      <c r="E6" s="256"/>
      <c r="F6" s="256"/>
      <c r="G6" s="256"/>
      <c r="H6" s="256"/>
      <c r="I6" s="256"/>
      <c r="J6" s="256"/>
      <c r="K6" s="256"/>
    </row>
    <row r="7" spans="2:11" ht="36" customHeight="1">
      <c r="B7" s="264" t="s">
        <v>500</v>
      </c>
      <c r="C7" s="264"/>
      <c r="D7" s="264"/>
      <c r="E7" s="264"/>
      <c r="F7" s="264"/>
      <c r="G7" s="264" t="s">
        <v>501</v>
      </c>
      <c r="H7" s="264"/>
      <c r="I7" s="264"/>
      <c r="J7" s="264"/>
      <c r="K7" s="264"/>
    </row>
    <row r="8" spans="2:11" ht="15" customHeight="1">
      <c r="B8" s="265"/>
      <c r="C8" s="265"/>
      <c r="D8" s="265"/>
      <c r="E8" s="265"/>
      <c r="F8" s="265"/>
      <c r="G8" s="265"/>
      <c r="H8" s="265"/>
      <c r="I8" s="265"/>
      <c r="J8" s="265"/>
      <c r="K8" s="265"/>
    </row>
    <row r="9" spans="2:11" ht="29.25" customHeight="1">
      <c r="B9" s="257" t="s">
        <v>92</v>
      </c>
      <c r="C9" s="257"/>
      <c r="D9" s="266"/>
      <c r="E9" s="267"/>
      <c r="F9" s="268"/>
      <c r="G9" s="257" t="s">
        <v>92</v>
      </c>
      <c r="H9" s="257"/>
      <c r="I9" s="266"/>
      <c r="J9" s="267"/>
      <c r="K9" s="268"/>
    </row>
    <row r="10" spans="2:11" ht="32.25" customHeight="1">
      <c r="B10" s="257" t="s">
        <v>93</v>
      </c>
      <c r="C10" s="257"/>
      <c r="D10" s="269"/>
      <c r="E10" s="270"/>
      <c r="F10" s="271"/>
      <c r="G10" s="257" t="s">
        <v>93</v>
      </c>
      <c r="H10" s="257"/>
      <c r="I10" s="269"/>
      <c r="J10" s="270"/>
      <c r="K10" s="271"/>
    </row>
    <row r="11" spans="2:11" ht="14.1" customHeight="1">
      <c r="B11" s="257" t="s">
        <v>94</v>
      </c>
      <c r="C11" s="257"/>
      <c r="D11" s="258"/>
      <c r="E11" s="259"/>
      <c r="F11" s="260"/>
      <c r="G11" s="257" t="s">
        <v>94</v>
      </c>
      <c r="H11" s="257"/>
      <c r="I11" s="258"/>
      <c r="J11" s="259"/>
      <c r="K11" s="260"/>
    </row>
    <row r="12" spans="2:11" ht="14.1" customHeight="1" thickBot="1">
      <c r="B12" s="257" t="s">
        <v>95</v>
      </c>
      <c r="C12" s="257"/>
      <c r="D12" s="261"/>
      <c r="E12" s="261"/>
      <c r="F12" s="262"/>
      <c r="G12" s="257" t="s">
        <v>95</v>
      </c>
      <c r="H12" s="257"/>
      <c r="I12" s="261"/>
      <c r="J12" s="261"/>
      <c r="K12" s="262"/>
    </row>
    <row r="13" spans="2:11" ht="30.75" thickBot="1">
      <c r="B13" s="110" t="s">
        <v>96</v>
      </c>
      <c r="C13" s="111" t="s">
        <v>97</v>
      </c>
      <c r="D13" s="73" t="s">
        <v>98</v>
      </c>
      <c r="E13" s="73" t="s">
        <v>99</v>
      </c>
      <c r="F13" s="74" t="s">
        <v>100</v>
      </c>
      <c r="G13" s="110" t="s">
        <v>96</v>
      </c>
      <c r="H13" s="111" t="s">
        <v>97</v>
      </c>
      <c r="I13" s="73" t="s">
        <v>98</v>
      </c>
      <c r="J13" s="73" t="s">
        <v>99</v>
      </c>
      <c r="K13" s="74" t="s">
        <v>100</v>
      </c>
    </row>
    <row r="14" spans="2:11">
      <c r="B14" s="254" t="s">
        <v>101</v>
      </c>
      <c r="C14" s="68"/>
      <c r="D14" s="58"/>
      <c r="E14" s="58"/>
      <c r="F14" s="75">
        <f>E14-D14</f>
        <v>0</v>
      </c>
      <c r="G14" s="254" t="s">
        <v>101</v>
      </c>
      <c r="H14" s="68"/>
      <c r="I14" s="58"/>
      <c r="J14" s="58"/>
      <c r="K14" s="75">
        <f>J14-I14</f>
        <v>0</v>
      </c>
    </row>
    <row r="15" spans="2:11">
      <c r="B15" s="255"/>
      <c r="C15" s="69"/>
      <c r="D15" s="58"/>
      <c r="E15" s="58"/>
      <c r="F15" s="75">
        <f t="shared" ref="F15:F24" si="0">E15-D15</f>
        <v>0</v>
      </c>
      <c r="G15" s="255"/>
      <c r="H15" s="104"/>
      <c r="I15" s="58"/>
      <c r="J15" s="58"/>
      <c r="K15" s="75">
        <f t="shared" ref="K15:K24" si="1">J15-I15</f>
        <v>0</v>
      </c>
    </row>
    <row r="16" spans="2:11">
      <c r="B16" s="255"/>
      <c r="C16" s="69"/>
      <c r="D16" s="58"/>
      <c r="E16" s="58"/>
      <c r="F16" s="75">
        <f t="shared" si="0"/>
        <v>0</v>
      </c>
      <c r="G16" s="255"/>
      <c r="H16" s="104"/>
      <c r="I16" s="58"/>
      <c r="J16" s="58"/>
      <c r="K16" s="75">
        <f t="shared" si="1"/>
        <v>0</v>
      </c>
    </row>
    <row r="17" spans="2:11">
      <c r="B17" s="255"/>
      <c r="C17" s="69"/>
      <c r="D17" s="58"/>
      <c r="E17" s="58"/>
      <c r="F17" s="75">
        <f t="shared" si="0"/>
        <v>0</v>
      </c>
      <c r="G17" s="255"/>
      <c r="H17" s="104"/>
      <c r="I17" s="58"/>
      <c r="J17" s="58"/>
      <c r="K17" s="75">
        <f t="shared" si="1"/>
        <v>0</v>
      </c>
    </row>
    <row r="18" spans="2:11">
      <c r="B18" s="255"/>
      <c r="C18" s="69"/>
      <c r="D18" s="58"/>
      <c r="E18" s="58"/>
      <c r="F18" s="75">
        <f t="shared" si="0"/>
        <v>0</v>
      </c>
      <c r="G18" s="255"/>
      <c r="H18" s="104"/>
      <c r="I18" s="58"/>
      <c r="J18" s="58"/>
      <c r="K18" s="75">
        <f t="shared" si="1"/>
        <v>0</v>
      </c>
    </row>
    <row r="19" spans="2:11">
      <c r="B19" s="255"/>
      <c r="C19" s="69"/>
      <c r="D19" s="58"/>
      <c r="E19" s="58"/>
      <c r="F19" s="75">
        <f t="shared" si="0"/>
        <v>0</v>
      </c>
      <c r="G19" s="255"/>
      <c r="H19" s="104"/>
      <c r="I19" s="58"/>
      <c r="J19" s="58"/>
      <c r="K19" s="75">
        <f t="shared" si="1"/>
        <v>0</v>
      </c>
    </row>
    <row r="20" spans="2:11">
      <c r="B20" s="255"/>
      <c r="C20" s="69"/>
      <c r="D20" s="58"/>
      <c r="E20" s="58"/>
      <c r="F20" s="75">
        <f t="shared" si="0"/>
        <v>0</v>
      </c>
      <c r="G20" s="255"/>
      <c r="H20" s="104"/>
      <c r="I20" s="58"/>
      <c r="J20" s="58"/>
      <c r="K20" s="75">
        <f t="shared" si="1"/>
        <v>0</v>
      </c>
    </row>
    <row r="21" spans="2:11" ht="15.75" thickBot="1">
      <c r="B21" s="263"/>
      <c r="C21" s="70"/>
      <c r="D21" s="71"/>
      <c r="E21" s="71"/>
      <c r="F21" s="75">
        <f t="shared" si="0"/>
        <v>0</v>
      </c>
      <c r="G21" s="263"/>
      <c r="H21" s="70"/>
      <c r="I21" s="71"/>
      <c r="J21" s="71"/>
      <c r="K21" s="75">
        <f t="shared" si="1"/>
        <v>0</v>
      </c>
    </row>
    <row r="22" spans="2:11">
      <c r="B22" s="254" t="s">
        <v>102</v>
      </c>
      <c r="C22" s="68"/>
      <c r="D22" s="72"/>
      <c r="E22" s="72"/>
      <c r="F22" s="75">
        <f t="shared" si="0"/>
        <v>0</v>
      </c>
      <c r="G22" s="254" t="s">
        <v>102</v>
      </c>
      <c r="H22" s="68"/>
      <c r="I22" s="72"/>
      <c r="J22" s="72"/>
      <c r="K22" s="75">
        <f t="shared" si="1"/>
        <v>0</v>
      </c>
    </row>
    <row r="23" spans="2:11">
      <c r="B23" s="255"/>
      <c r="C23" s="69"/>
      <c r="D23" s="58"/>
      <c r="E23" s="58"/>
      <c r="F23" s="75">
        <f t="shared" si="0"/>
        <v>0</v>
      </c>
      <c r="G23" s="255"/>
      <c r="H23" s="104"/>
      <c r="I23" s="58"/>
      <c r="J23" s="58"/>
      <c r="K23" s="75">
        <f t="shared" si="1"/>
        <v>0</v>
      </c>
    </row>
    <row r="24" spans="2:11">
      <c r="B24" s="255"/>
      <c r="C24" s="69"/>
      <c r="D24" s="58"/>
      <c r="E24" s="58"/>
      <c r="F24" s="75">
        <f t="shared" si="0"/>
        <v>0</v>
      </c>
      <c r="G24" s="255"/>
      <c r="H24" s="104"/>
      <c r="I24" s="58"/>
      <c r="J24" s="58"/>
      <c r="K24" s="75">
        <f t="shared" si="1"/>
        <v>0</v>
      </c>
    </row>
  </sheetData>
  <mergeCells count="25">
    <mergeCell ref="B22:B24"/>
    <mergeCell ref="B8:F8"/>
    <mergeCell ref="B9:C9"/>
    <mergeCell ref="B7:F7"/>
    <mergeCell ref="B11:C11"/>
    <mergeCell ref="D11:F11"/>
    <mergeCell ref="D9:F9"/>
    <mergeCell ref="B10:C10"/>
    <mergeCell ref="D10:F10"/>
    <mergeCell ref="G22:G24"/>
    <mergeCell ref="B6:K6"/>
    <mergeCell ref="G11:H11"/>
    <mergeCell ref="I11:K11"/>
    <mergeCell ref="G12:H12"/>
    <mergeCell ref="I12:K12"/>
    <mergeCell ref="G14:G21"/>
    <mergeCell ref="G7:K7"/>
    <mergeCell ref="G8:K8"/>
    <mergeCell ref="G9:H9"/>
    <mergeCell ref="I9:K9"/>
    <mergeCell ref="G10:H10"/>
    <mergeCell ref="I10:K10"/>
    <mergeCell ref="B12:C12"/>
    <mergeCell ref="D12:F12"/>
    <mergeCell ref="B14:B21"/>
  </mergeCells>
  <printOptions horizontalCentered="1" verticalCentered="1"/>
  <pageMargins left="0.70866141732283472" right="0.70866141732283472" top="0.74803149606299213" bottom="0.74803149606299213" header="0.31496062992125984" footer="0.31496062992125984"/>
  <pageSetup scale="97"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5:N17"/>
  <sheetViews>
    <sheetView showGridLines="0" zoomScale="90" zoomScaleNormal="90" workbookViewId="0">
      <selection activeCell="P22" sqref="P22"/>
    </sheetView>
  </sheetViews>
  <sheetFormatPr baseColWidth="10" defaultRowHeight="15"/>
  <sheetData>
    <row r="5" spans="1:14" ht="15.75" thickBot="1"/>
    <row r="6" spans="1:14" ht="21.75" thickBot="1">
      <c r="A6" s="273" t="s">
        <v>483</v>
      </c>
      <c r="B6" s="274"/>
      <c r="C6" s="274"/>
      <c r="D6" s="274"/>
      <c r="E6" s="274"/>
      <c r="F6" s="274"/>
      <c r="G6" s="274"/>
      <c r="H6" s="274"/>
      <c r="I6" s="274"/>
      <c r="J6" s="274"/>
      <c r="K6" s="274"/>
      <c r="L6" s="274"/>
      <c r="M6" s="274"/>
      <c r="N6" s="275"/>
    </row>
    <row r="7" spans="1:14" ht="15.75" thickBot="1">
      <c r="A7" s="272"/>
      <c r="B7" s="272"/>
      <c r="C7" s="272"/>
      <c r="D7" s="272"/>
      <c r="E7" s="272"/>
      <c r="F7" s="272"/>
      <c r="G7" s="272"/>
      <c r="H7" s="272"/>
      <c r="I7" s="272"/>
      <c r="J7" s="272"/>
      <c r="K7" s="272"/>
      <c r="L7" s="272"/>
      <c r="M7" s="272"/>
      <c r="N7" s="272"/>
    </row>
    <row r="8" spans="1:14" ht="15.75" thickBot="1">
      <c r="A8" s="272"/>
      <c r="B8" s="272"/>
      <c r="C8" s="272"/>
      <c r="D8" s="272"/>
      <c r="E8" s="272"/>
      <c r="F8" s="272"/>
      <c r="G8" s="272"/>
      <c r="H8" s="272"/>
      <c r="I8" s="272"/>
      <c r="J8" s="272"/>
      <c r="K8" s="272"/>
      <c r="L8" s="272"/>
      <c r="M8" s="272"/>
      <c r="N8" s="272"/>
    </row>
    <row r="9" spans="1:14" ht="15.75" thickBot="1">
      <c r="A9" s="272"/>
      <c r="B9" s="272"/>
      <c r="C9" s="272"/>
      <c r="D9" s="272"/>
      <c r="E9" s="272"/>
      <c r="F9" s="272"/>
      <c r="G9" s="272"/>
      <c r="H9" s="272"/>
      <c r="I9" s="272"/>
      <c r="J9" s="272"/>
      <c r="K9" s="272"/>
      <c r="L9" s="272"/>
      <c r="M9" s="272"/>
      <c r="N9" s="272"/>
    </row>
    <row r="10" spans="1:14" ht="15.75" thickBot="1">
      <c r="A10" s="272"/>
      <c r="B10" s="272"/>
      <c r="C10" s="272"/>
      <c r="D10" s="272"/>
      <c r="E10" s="272"/>
      <c r="F10" s="272"/>
      <c r="G10" s="272"/>
      <c r="H10" s="272"/>
      <c r="I10" s="272"/>
      <c r="J10" s="272"/>
      <c r="K10" s="272"/>
      <c r="L10" s="272"/>
      <c r="M10" s="272"/>
      <c r="N10" s="272"/>
    </row>
    <row r="11" spans="1:14" ht="15.75" thickBot="1">
      <c r="A11" s="272"/>
      <c r="B11" s="272"/>
      <c r="C11" s="272"/>
      <c r="D11" s="272"/>
      <c r="E11" s="272"/>
      <c r="F11" s="272"/>
      <c r="G11" s="272"/>
      <c r="H11" s="272"/>
      <c r="I11" s="272"/>
      <c r="J11" s="272"/>
      <c r="K11" s="272"/>
      <c r="L11" s="272"/>
      <c r="M11" s="272"/>
      <c r="N11" s="272"/>
    </row>
    <row r="12" spans="1:14" ht="15.75" thickBot="1">
      <c r="A12" s="272"/>
      <c r="B12" s="272"/>
      <c r="C12" s="272"/>
      <c r="D12" s="272"/>
      <c r="E12" s="272"/>
      <c r="F12" s="272"/>
      <c r="G12" s="272"/>
      <c r="H12" s="272"/>
      <c r="I12" s="272"/>
      <c r="J12" s="272"/>
      <c r="K12" s="272"/>
      <c r="L12" s="272"/>
      <c r="M12" s="272"/>
      <c r="N12" s="272"/>
    </row>
    <row r="13" spans="1:14" ht="15.75" thickBot="1">
      <c r="A13" s="272"/>
      <c r="B13" s="272"/>
      <c r="C13" s="272"/>
      <c r="D13" s="272"/>
      <c r="E13" s="272"/>
      <c r="F13" s="272"/>
      <c r="G13" s="272"/>
      <c r="H13" s="272"/>
      <c r="I13" s="272"/>
      <c r="J13" s="272"/>
      <c r="K13" s="272"/>
      <c r="L13" s="272"/>
      <c r="M13" s="272"/>
      <c r="N13" s="272"/>
    </row>
    <row r="14" spans="1:14" ht="15.75" thickBot="1">
      <c r="A14" s="272"/>
      <c r="B14" s="272"/>
      <c r="C14" s="272"/>
      <c r="D14" s="272"/>
      <c r="E14" s="272"/>
      <c r="F14" s="272"/>
      <c r="G14" s="272"/>
      <c r="H14" s="272"/>
      <c r="I14" s="272"/>
      <c r="J14" s="272"/>
      <c r="K14" s="272"/>
      <c r="L14" s="272"/>
      <c r="M14" s="272"/>
      <c r="N14" s="272"/>
    </row>
    <row r="15" spans="1:14" ht="23.25">
      <c r="A15" s="90" t="s">
        <v>499</v>
      </c>
    </row>
    <row r="16" spans="1:14">
      <c r="A16" s="6"/>
    </row>
    <row r="17" spans="1:1" ht="23.25">
      <c r="A17" s="91" t="s">
        <v>211</v>
      </c>
    </row>
  </sheetData>
  <mergeCells count="2">
    <mergeCell ref="A7:N14"/>
    <mergeCell ref="A6:N6"/>
  </mergeCells>
  <hyperlinks>
    <hyperlink ref="A17" r:id="rId1"/>
  </hyperlinks>
  <pageMargins left="0.7" right="0.7" top="0.75" bottom="0.75" header="0.3" footer="0.3"/>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100161FC8098E49B31A831EF9F2AA04" ma:contentTypeVersion="1" ma:contentTypeDescription="Crear nuevo documento." ma:contentTypeScope="" ma:versionID="436223f248b344978bf85790fa3d8247">
  <xsd:schema xmlns:xsd="http://www.w3.org/2001/XMLSchema" xmlns:xs="http://www.w3.org/2001/XMLSchema" xmlns:p="http://schemas.microsoft.com/office/2006/metadata/properties" xmlns:ns1="http://schemas.microsoft.com/sharepoint/v3" targetNamespace="http://schemas.microsoft.com/office/2006/metadata/properties" ma:root="true" ma:fieldsID="0fa58ab6bdef439119b64b6b50b7cac5"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A44AC99-2B46-4831-9D2B-01431D721B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8DF778-D9EC-45A5-940C-01F5BD61F947}">
  <ds:schemaRefs>
    <ds:schemaRef ds:uri="http://schemas.microsoft.com/sharepoint/v3/contenttype/forms"/>
  </ds:schemaRefs>
</ds:datastoreItem>
</file>

<file path=customXml/itemProps3.xml><?xml version="1.0" encoding="utf-8"?>
<ds:datastoreItem xmlns:ds="http://schemas.openxmlformats.org/officeDocument/2006/customXml" ds:itemID="{F16A3B98-27AD-49CD-B876-19CDEAD6CDDA}">
  <ds:schemaRef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7</vt:i4>
      </vt:variant>
    </vt:vector>
  </HeadingPairs>
  <TitlesOfParts>
    <vt:vector size="28" baseType="lpstr">
      <vt:lpstr>Indice</vt:lpstr>
      <vt:lpstr>Articulación PND</vt:lpstr>
      <vt:lpstr>Problematica (Arbol Problemas)</vt:lpstr>
      <vt:lpstr>Participantes</vt:lpstr>
      <vt:lpstr>Población</vt:lpstr>
      <vt:lpstr>Objetivos (Arbol Objetivos)</vt:lpstr>
      <vt:lpstr>Alternativas Solución</vt:lpstr>
      <vt:lpstr>Estudio Necesidades</vt:lpstr>
      <vt:lpstr>AnalisisTecnicoAlternativa</vt:lpstr>
      <vt:lpstr>LocalizaciónAlternativa</vt:lpstr>
      <vt:lpstr>Cadena valor</vt:lpstr>
      <vt:lpstr>Analisis Riesgos</vt:lpstr>
      <vt:lpstr>Ingresos y beneficios</vt:lpstr>
      <vt:lpstr>Crédito Amortizacion</vt:lpstr>
      <vt:lpstr>Depreciacion Activos</vt:lpstr>
      <vt:lpstr>Flujos Economicos</vt:lpstr>
      <vt:lpstr>Evaluacion</vt:lpstr>
      <vt:lpstr>Indicadores de producto</vt:lpstr>
      <vt:lpstr>Indicadores de gestión</vt:lpstr>
      <vt:lpstr>Fuentes de Financiación</vt:lpstr>
      <vt:lpstr>Resumen del proyecto</vt:lpstr>
      <vt:lpstr>'Cadena valor'!Área_de_impresión</vt:lpstr>
      <vt:lpstr>'Ingresos y beneficios'!Área_de_impresión</vt:lpstr>
      <vt:lpstr>'Objetivos (Arbol Objetivos)'!Área_de_impresión</vt:lpstr>
      <vt:lpstr>Participantes!Área_de_impresión</vt:lpstr>
      <vt:lpstr>Población!Área_de_impresión</vt:lpstr>
      <vt:lpstr>'Problematica (Arbol Problemas)'!Área_de_impresión</vt:lpstr>
      <vt:lpstr>'Cadena valor'!Títulos_a_imprimir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Eliana Leon</dc:creator>
  <cp:lastModifiedBy>teso</cp:lastModifiedBy>
  <dcterms:created xsi:type="dcterms:W3CDTF">2017-02-15T15:19:59Z</dcterms:created>
  <dcterms:modified xsi:type="dcterms:W3CDTF">2020-11-08T18:33:48Z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0x010100F100161FC8098E49B31A831EF9F2AA04</vt:lpwstr>
  </property>
</Properties>
</file>